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showInkAnnotation="0" codeName="ThisWorkbook"/>
  <xr:revisionPtr revIDLastSave="0" documentId="13_ncr:1_{ECECC7B0-886E-4E81-8F2F-C7D0096A9EBA}" xr6:coauthVersionLast="47" xr6:coauthVersionMax="47" xr10:uidLastSave="{00000000-0000-0000-0000-000000000000}"/>
  <bookViews>
    <workbookView xWindow="-103" yWindow="-103" windowWidth="33120" windowHeight="18000" tabRatio="500" xr2:uid="{00000000-000D-0000-FFFF-FFFF00000000}"/>
  </bookViews>
  <sheets>
    <sheet name="Příloha ZD č. 4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K80" i="1"/>
  <c r="G80" i="1"/>
  <c r="J80" i="1" s="1"/>
  <c r="K65" i="1" l="1"/>
  <c r="G65" i="1"/>
  <c r="J65" i="1" s="1"/>
  <c r="K64" i="1"/>
  <c r="G64" i="1"/>
  <c r="J64" i="1" s="1"/>
  <c r="K63" i="1"/>
  <c r="G63" i="1"/>
  <c r="J63" i="1" s="1"/>
  <c r="K62" i="1"/>
  <c r="G62" i="1"/>
  <c r="J62" i="1" s="1"/>
  <c r="K61" i="1"/>
  <c r="G61" i="1"/>
  <c r="J61" i="1" s="1"/>
  <c r="K60" i="1"/>
  <c r="G60" i="1"/>
  <c r="J60" i="1" s="1"/>
  <c r="K59" i="1"/>
  <c r="G59" i="1"/>
  <c r="J59" i="1" s="1"/>
  <c r="K58" i="1"/>
  <c r="G58" i="1"/>
  <c r="J58" i="1" s="1"/>
  <c r="K57" i="1"/>
  <c r="G57" i="1"/>
  <c r="J57" i="1" s="1"/>
  <c r="K56" i="1"/>
  <c r="G56" i="1"/>
  <c r="J56" i="1" s="1"/>
  <c r="K75" i="1" l="1"/>
  <c r="G75" i="1"/>
  <c r="J75" i="1" s="1"/>
  <c r="K67" i="1" l="1"/>
  <c r="G67" i="1"/>
  <c r="J67" i="1" s="1"/>
  <c r="K66" i="1"/>
  <c r="G66" i="1"/>
  <c r="J66" i="1" s="1"/>
  <c r="J83" i="1"/>
  <c r="H83" i="1"/>
  <c r="K83" i="1" s="1"/>
  <c r="G9" i="1" l="1"/>
  <c r="J9" i="1" s="1"/>
  <c r="K9" i="1"/>
  <c r="G10" i="1"/>
  <c r="J10" i="1" s="1"/>
  <c r="K10" i="1"/>
  <c r="G11" i="1"/>
  <c r="J11" i="1" s="1"/>
  <c r="K11" i="1"/>
  <c r="G12" i="1"/>
  <c r="J12" i="1" s="1"/>
  <c r="K12" i="1"/>
  <c r="G13" i="1"/>
  <c r="J13" i="1" s="1"/>
  <c r="K13" i="1"/>
  <c r="G14" i="1"/>
  <c r="J14" i="1" s="1"/>
  <c r="K14" i="1"/>
  <c r="G15" i="1"/>
  <c r="J15" i="1" s="1"/>
  <c r="K15" i="1"/>
  <c r="G16" i="1"/>
  <c r="J16" i="1" s="1"/>
  <c r="K16" i="1"/>
  <c r="G17" i="1"/>
  <c r="J17" i="1" s="1"/>
  <c r="K17" i="1"/>
  <c r="G18" i="1"/>
  <c r="J18" i="1" s="1"/>
  <c r="K18" i="1"/>
  <c r="G19" i="1"/>
  <c r="J19" i="1" s="1"/>
  <c r="K19" i="1"/>
  <c r="G20" i="1"/>
  <c r="J20" i="1" s="1"/>
  <c r="K20" i="1"/>
  <c r="G21" i="1"/>
  <c r="J21" i="1" s="1"/>
  <c r="K21" i="1"/>
  <c r="G22" i="1"/>
  <c r="J22" i="1" s="1"/>
  <c r="K22" i="1"/>
  <c r="G23" i="1"/>
  <c r="J23" i="1" s="1"/>
  <c r="K23" i="1"/>
  <c r="G24" i="1"/>
  <c r="J24" i="1" s="1"/>
  <c r="K24" i="1"/>
  <c r="G25" i="1"/>
  <c r="J25" i="1" s="1"/>
  <c r="K25" i="1"/>
  <c r="G26" i="1"/>
  <c r="J26" i="1" s="1"/>
  <c r="K26" i="1"/>
  <c r="G27" i="1"/>
  <c r="J27" i="1" s="1"/>
  <c r="K27" i="1"/>
  <c r="G28" i="1"/>
  <c r="J28" i="1" s="1"/>
  <c r="K28" i="1"/>
  <c r="G29" i="1"/>
  <c r="J29" i="1" s="1"/>
  <c r="K29" i="1"/>
  <c r="G30" i="1"/>
  <c r="J30" i="1" s="1"/>
  <c r="K30" i="1"/>
  <c r="G31" i="1"/>
  <c r="J31" i="1" s="1"/>
  <c r="K31" i="1"/>
  <c r="G32" i="1"/>
  <c r="J32" i="1" s="1"/>
  <c r="K32" i="1"/>
  <c r="G33" i="1"/>
  <c r="J33" i="1" s="1"/>
  <c r="K33" i="1"/>
  <c r="G34" i="1"/>
  <c r="J34" i="1" s="1"/>
  <c r="K34" i="1"/>
  <c r="G35" i="1"/>
  <c r="J35" i="1" s="1"/>
  <c r="K35" i="1"/>
  <c r="G36" i="1"/>
  <c r="J36" i="1" s="1"/>
  <c r="K36" i="1"/>
  <c r="G37" i="1"/>
  <c r="J37" i="1" s="1"/>
  <c r="K37" i="1"/>
  <c r="G38" i="1"/>
  <c r="J38" i="1" s="1"/>
  <c r="K38" i="1"/>
  <c r="G39" i="1"/>
  <c r="J39" i="1" s="1"/>
  <c r="K39" i="1"/>
  <c r="G40" i="1"/>
  <c r="J40" i="1" s="1"/>
  <c r="K40" i="1"/>
  <c r="G41" i="1"/>
  <c r="J41" i="1" s="1"/>
  <c r="K41" i="1"/>
  <c r="G42" i="1"/>
  <c r="J42" i="1" s="1"/>
  <c r="K42" i="1"/>
  <c r="G43" i="1"/>
  <c r="J43" i="1" s="1"/>
  <c r="K43" i="1"/>
  <c r="G44" i="1"/>
  <c r="J44" i="1" s="1"/>
  <c r="K44" i="1"/>
  <c r="G45" i="1"/>
  <c r="J45" i="1" s="1"/>
  <c r="K45" i="1"/>
  <c r="G46" i="1"/>
  <c r="J46" i="1" s="1"/>
  <c r="K46" i="1"/>
  <c r="G47" i="1"/>
  <c r="J47" i="1" s="1"/>
  <c r="K47" i="1"/>
  <c r="G48" i="1"/>
  <c r="J48" i="1" s="1"/>
  <c r="K48" i="1"/>
  <c r="G49" i="1"/>
  <c r="J49" i="1" s="1"/>
  <c r="K49" i="1"/>
  <c r="G50" i="1"/>
  <c r="J50" i="1" s="1"/>
  <c r="K50" i="1"/>
  <c r="G51" i="1"/>
  <c r="J51" i="1" s="1"/>
  <c r="K51" i="1"/>
  <c r="G52" i="1"/>
  <c r="J52" i="1" s="1"/>
  <c r="K52" i="1"/>
  <c r="G53" i="1"/>
  <c r="J53" i="1" s="1"/>
  <c r="K53" i="1"/>
  <c r="G54" i="1"/>
  <c r="J54" i="1" s="1"/>
  <c r="K54" i="1"/>
  <c r="G55" i="1"/>
  <c r="J55" i="1" s="1"/>
  <c r="K55" i="1"/>
  <c r="G81" i="1" l="1"/>
  <c r="K6" i="1" l="1"/>
  <c r="K7" i="1"/>
  <c r="K8" i="1"/>
  <c r="K68" i="1"/>
  <c r="K69" i="1"/>
  <c r="J70" i="1"/>
  <c r="J71" i="1"/>
  <c r="K72" i="1"/>
  <c r="K73" i="1"/>
  <c r="K74" i="1"/>
  <c r="K76" i="1"/>
  <c r="K77" i="1"/>
  <c r="K78" i="1"/>
  <c r="K79" i="1"/>
  <c r="J81" i="1"/>
  <c r="K81" i="1"/>
  <c r="J82" i="1"/>
  <c r="K84" i="1"/>
  <c r="K85" i="1"/>
  <c r="J86" i="1"/>
  <c r="J87" i="1"/>
  <c r="K88" i="1"/>
  <c r="K89" i="1"/>
  <c r="K92" i="1"/>
  <c r="K93" i="1"/>
  <c r="K94" i="1"/>
  <c r="K95" i="1"/>
  <c r="J96" i="1"/>
  <c r="G89" i="1"/>
  <c r="J89" i="1" s="1"/>
  <c r="H86" i="1"/>
  <c r="K86" i="1" s="1"/>
  <c r="H82" i="1"/>
  <c r="K82" i="1" s="1"/>
  <c r="H71" i="1"/>
  <c r="K71" i="1" s="1"/>
  <c r="H70" i="1"/>
  <c r="K70" i="1" s="1"/>
  <c r="G85" i="1"/>
  <c r="H87" i="1" l="1"/>
  <c r="K87" i="1" s="1"/>
  <c r="J85" i="1"/>
  <c r="G84" i="1" l="1"/>
  <c r="G74" i="1"/>
  <c r="J74" i="1" s="1"/>
  <c r="G76" i="1"/>
  <c r="J76" i="1" s="1"/>
  <c r="G77" i="1"/>
  <c r="J77" i="1" s="1"/>
  <c r="G78" i="1"/>
  <c r="J78" i="1" s="1"/>
  <c r="G79" i="1"/>
  <c r="J79" i="1" s="1"/>
  <c r="J84" i="1" l="1"/>
  <c r="G5" i="1"/>
  <c r="G6" i="1"/>
  <c r="J6" i="1" s="1"/>
  <c r="G7" i="1"/>
  <c r="J7" i="1" s="1"/>
  <c r="G8" i="1"/>
  <c r="J8" i="1" s="1"/>
  <c r="G68" i="1"/>
  <c r="G72" i="1"/>
  <c r="J72" i="1" s="1"/>
  <c r="G73" i="1"/>
  <c r="J73" i="1" s="1"/>
  <c r="J68" i="1" l="1"/>
  <c r="K5" i="1"/>
  <c r="J5" i="1"/>
  <c r="B5" i="1"/>
  <c r="B6" i="1" s="1"/>
  <c r="G94" i="1" l="1"/>
  <c r="J94" i="1" s="1"/>
  <c r="G93" i="1"/>
  <c r="J93" i="1" s="1"/>
  <c r="G69" i="1"/>
  <c r="G88" i="1"/>
  <c r="J69" i="1" l="1"/>
  <c r="H96" i="1"/>
  <c r="J88" i="1"/>
  <c r="G95" i="1"/>
  <c r="J95" i="1" s="1"/>
  <c r="K96" i="1" l="1"/>
  <c r="H91" i="1" l="1"/>
  <c r="K91" i="1" s="1"/>
  <c r="G92" i="1"/>
  <c r="J92" i="1" s="1"/>
  <c r="J91" i="1"/>
  <c r="J90" i="1"/>
  <c r="E100" i="1" l="1"/>
  <c r="F100" i="1" s="1"/>
  <c r="G100" i="1" s="1"/>
  <c r="H90" i="1"/>
  <c r="E99" i="1" s="1"/>
  <c r="F99" i="1" l="1"/>
  <c r="G99" i="1" s="1"/>
  <c r="E101" i="1"/>
  <c r="F101" i="1" s="1"/>
  <c r="G101" i="1" s="1"/>
  <c r="K90" i="1"/>
  <c r="D100" i="1" l="1"/>
  <c r="D101" i="1" s="1"/>
</calcChain>
</file>

<file path=xl/sharedStrings.xml><?xml version="1.0" encoding="utf-8"?>
<sst xmlns="http://schemas.openxmlformats.org/spreadsheetml/2006/main" count="214" uniqueCount="121">
  <si>
    <t>Počet</t>
  </si>
  <si>
    <t>MJ</t>
  </si>
  <si>
    <t>ks</t>
  </si>
  <si>
    <t>m</t>
  </si>
  <si>
    <t>Plošina</t>
  </si>
  <si>
    <t>hod</t>
  </si>
  <si>
    <t>Proj. Dok. skutečného provedení</t>
  </si>
  <si>
    <t>bez DPH</t>
  </si>
  <si>
    <t>Revize</t>
  </si>
  <si>
    <t>Kč/1MJ</t>
  </si>
  <si>
    <t>DPH 21%</t>
  </si>
  <si>
    <t>Poznámky k rozpočtu:</t>
  </si>
  <si>
    <t>Seřízení a optimalizace řídících prvků</t>
  </si>
  <si>
    <t>Čítač provozních hodin</t>
  </si>
  <si>
    <t>m3</t>
  </si>
  <si>
    <t>Zem práce, výkop+záhozy+hutn - pro výstavbu sloupů</t>
  </si>
  <si>
    <t>Odvoz suti, zeminy, …</t>
  </si>
  <si>
    <t>Doprava a přesun materiálu</t>
  </si>
  <si>
    <t>Položka - uznatelné výdaje</t>
  </si>
  <si>
    <t>s DPH</t>
  </si>
  <si>
    <t>Rekapitulace</t>
  </si>
  <si>
    <t>podíl</t>
  </si>
  <si>
    <t>0,5m výložník vč. přísl. a montáž</t>
  </si>
  <si>
    <t>1,5m výložník vč. přísl. a montáž</t>
  </si>
  <si>
    <t>Aktualizace pasportu</t>
  </si>
  <si>
    <t>2m výložník vč. přísl. a montáž</t>
  </si>
  <si>
    <t>Autojeřáb</t>
  </si>
  <si>
    <t>Připojovací svorky pro kabel nadzemního vedení</t>
  </si>
  <si>
    <t>Uchycení pro nadzemní vedení na 1 podpěru vč. práce</t>
  </si>
  <si>
    <t>Zem práce, výkop+záhozy+hutn vč. chrán.+ozn. - kab. Trasy(35x80)</t>
  </si>
  <si>
    <t>U svítidel pro přechody pro chodce je povolena maximální náhradní teplota chromatičnosti Tc 4000K</t>
  </si>
  <si>
    <t xml:space="preserve">Dodávka sloupu = sloup, svorkovnice, bet. základ hloubk. impreg., ochr. nástřik paty sloupu, kotvící mat., uzemn.mat., případné vyložení, </t>
  </si>
  <si>
    <t>průchodky či konektory pro vánoční dekorace, billboardy dle přiloženého výkresu sloupu. Kompletní montáž, zapojení, uzemnění, zprovoznění</t>
  </si>
  <si>
    <t>Stavbyvedoucí zhotovitele</t>
  </si>
  <si>
    <t>kpl</t>
  </si>
  <si>
    <t>V  ..............................</t>
  </si>
  <si>
    <t>................................</t>
  </si>
  <si>
    <t>Dne  ............................</t>
  </si>
  <si>
    <t>podpis oprávněné osoby za uchazeče</t>
  </si>
  <si>
    <t>Kabel vrchní, vč.přísl.(spojky, smršť., ..), práce</t>
  </si>
  <si>
    <t>Kabel zemní, vč.přísl.(chrán.,spojky, smršť., ..), práce</t>
  </si>
  <si>
    <t>Přidání svítidel do soustavy tj. montáž a zapoj.</t>
  </si>
  <si>
    <t>0,75m výložník vč. přísl. a montáž</t>
  </si>
  <si>
    <t>Sloup 10m - nový (patka, svork., konc.), mont.+zap., kompl.práce</t>
  </si>
  <si>
    <t>Příslušenství ke sv.(clonky, backL)</t>
  </si>
  <si>
    <t>Celkové náklady realizace akce</t>
  </si>
  <si>
    <t>Zařízení staveniště a dopravní značení (dop. 4,12% z ceny práce)</t>
  </si>
  <si>
    <t>Provozní vlivy (dop. 3,25% z ceny práce)</t>
  </si>
  <si>
    <t>Výměna svítidel a násl. zapoj.</t>
  </si>
  <si>
    <t>Zemnící tyč 1,5m FeZn vč. Práce</t>
  </si>
  <si>
    <t xml:space="preserve">Kabel CYKY 3x1,5mm2 vč.montáže </t>
  </si>
  <si>
    <t>Svítidlo dle konfigurace 1, Tc max. 2700K/příprava ZHAGA</t>
  </si>
  <si>
    <t>Svítidlo dle konfigurace 2, Tc max. 2700K/příprava ZHAGA</t>
  </si>
  <si>
    <t>Svítidlo dle konfigurace 3, Tc max. 2700K/příprava ZHAGA</t>
  </si>
  <si>
    <t>Svítidlo dle konfigurace 4, Tc max. 2700K/příprava ZHAGA</t>
  </si>
  <si>
    <t>Svítidlo dle konfigurace 5, Tc max. 2700K/příprava ZHAGA</t>
  </si>
  <si>
    <t>Svítidlo dle konfigurace 6, Tc max. 2700K/příprava ZHAGA</t>
  </si>
  <si>
    <t>Svítidlo dle konfigurace 7, Tc max. 2700K/příprava ZHAGA</t>
  </si>
  <si>
    <t>Svítidlo dle konfigurace 8, Tc max. 2700K/příprava ZHAGA</t>
  </si>
  <si>
    <t>Svítidlo dle konfigurace 9, Tc max. 2700K/příprava ZHAGA</t>
  </si>
  <si>
    <t>Svítidlo dle konfigurace 10, Tc max. 2700K/příprava ZHAGA</t>
  </si>
  <si>
    <t>Svítidlo dle konfigurace 11, Tc max. 2700K/příprava ZHAGA</t>
  </si>
  <si>
    <t>Svítidlo dle konfigurace 12, Tc max. 2700K/příprava ZHAGA</t>
  </si>
  <si>
    <t>Svítidlo dle konfigurace 13, Tc max. 2700K/příprava ZHAGA</t>
  </si>
  <si>
    <t>Svítidlo dle konfigurace 14, Tc max. 2700K/příprava ZHAGA</t>
  </si>
  <si>
    <t>Svítidlo dle konfigurace 15, Tc max. 2700K/příprava ZHAGA</t>
  </si>
  <si>
    <t>Svítidlo dle konfigurace 16, Tc max. 2700K/příprava ZHAGA</t>
  </si>
  <si>
    <t>Svítidlo dle konfigurace 17, Tc max. 2700K/příprava ZHAGA</t>
  </si>
  <si>
    <t>Svítidlo dle konfigurace 18, Tc max. 2700K/příprava ZHAGA</t>
  </si>
  <si>
    <t>Svítidlo dle konfigurace 19, Tc max. 2700K/příprava ZHAGA</t>
  </si>
  <si>
    <t>Svítidlo dle konfigurace 20, Tc max. 2700K/příprava ZHAGA</t>
  </si>
  <si>
    <t>Svítidlo dle konfigurace 21, Tc max. 2700K/příprava ZHAGA</t>
  </si>
  <si>
    <t>Svítidlo dle konfigurace 22, Tc max. 2700K/příprava ZHAGA</t>
  </si>
  <si>
    <t>Svítidlo dle konfigurace 23, Tc max. 2700K/příprava ZHAGA</t>
  </si>
  <si>
    <t>Svítidlo dle konfigurace 24, Tc max. 2700K/příprava ZHAGA</t>
  </si>
  <si>
    <t>Svítidlo dle konfigurace 25, Tc max. 2700K/příprava ZHAGA</t>
  </si>
  <si>
    <t>Svítidlo dle konfigurace 26, Tc max. 2700K/příprava ZHAGA</t>
  </si>
  <si>
    <t>Svítidlo dle konfigurace 27, Tc max. 2700K/příprava ZHAGA</t>
  </si>
  <si>
    <t>Svítidlo dle konfigurace 28, Tc max. 2700K/příprava ZHAGA</t>
  </si>
  <si>
    <t>Svítidlo dle konfigurace 29, Tc max. 2700K/příprava ZHAGA</t>
  </si>
  <si>
    <t>Svítidlo dle konfigurace 30, Tc max. 2700K/příprava ZHAGA</t>
  </si>
  <si>
    <t>Svítidlo dle konfigurace 31, Tc max. 2700K/příprava ZHAGA</t>
  </si>
  <si>
    <t>Svítidlo dle konfigurace 32, Tc max. 2700K/příprava ZHAGA</t>
  </si>
  <si>
    <t>Svítidlo dle konfigurace 33, Tc max. 2700K/příprava ZHAGA</t>
  </si>
  <si>
    <t>Svítidlo dle konfigurace 34, Tc max. 2700K/příprava ZHAGA</t>
  </si>
  <si>
    <t>Svítidlo dle konfigurace 35, Tc max. 2700K/příprava ZHAGA</t>
  </si>
  <si>
    <t>Svítidlo dle konfigurace 36, Tc max. 2700K/příprava ZHAGA</t>
  </si>
  <si>
    <t>Svítidlo dle konfigurace 37, Tc max. 2700K/příprava ZHAGA</t>
  </si>
  <si>
    <t>Svítidlo dle konfigurace 38, Tc max. 2700K/příprava ZHAGA</t>
  </si>
  <si>
    <t>Svítidlo dle konfigurace 39, Tc max. 2700K/příprava ZHAGA</t>
  </si>
  <si>
    <t>Svítidlo dle konfigurace 40, Tc max. 2700K/příprava ZHAGA</t>
  </si>
  <si>
    <t>Svítidlo dle konfigurace 41, Tc max. 2700K/příprava ZHAGA</t>
  </si>
  <si>
    <t>Svítidlo dle konfigurace 42, Tc max. 2700K/příprava ZHAGA</t>
  </si>
  <si>
    <t>Svítidlo dle konfigurace 43, Tc max. 2700K/příprava ZHAGA</t>
  </si>
  <si>
    <t>Svítidlo dle konfigurace 44, Tc max. 2700K/příprava ZHAGA</t>
  </si>
  <si>
    <t>Svítidlo dle konfigurace 45, Tc max. 2700K/příprava ZHAGA</t>
  </si>
  <si>
    <t>Svítidlo dle konfigurace 46, Tc max. 2700K/příprava ZHAGA</t>
  </si>
  <si>
    <t>Svítidlo dle konfigurace 47, Tc max. 2700K/příprava ZHAGA</t>
  </si>
  <si>
    <t>Svítidlo dle konfigurace 48, Tc max. 2700K/příprava ZHAGA</t>
  </si>
  <si>
    <t>Svítidlo dle konfigurace 49, Tc max. 2700K/příprava ZHAGA</t>
  </si>
  <si>
    <t>Svítidlo dle konfigurace 50, Tc max. 2700K/příprava ZHAGA</t>
  </si>
  <si>
    <t>Svítidlo dle konfigurace 51, Tc max. 2700K/příprava ZHAGA</t>
  </si>
  <si>
    <t>Svítidlo dle konfigurace 52, Tc max. 2700K/příprava ZHAGA</t>
  </si>
  <si>
    <t>Svítidlo dle konfigurace 53, Tc max. 2700K/příprava ZHAGA</t>
  </si>
  <si>
    <t>Svítidlo dle konfigurace 54, Tc max. 4000K/příprava ZHAGA</t>
  </si>
  <si>
    <t>Svítidlo dle konfigurace 55, Tc max. 4000K/příprava ZHAGA</t>
  </si>
  <si>
    <t>Svítidlo dle konfigurace 56, Tc max. 4000K/příprava ZHAGA</t>
  </si>
  <si>
    <t>Svítidlo dle konfigurace 57, Tc max. 4000K/příprava ZHAGA</t>
  </si>
  <si>
    <t>Svítidlo dle konfigurace 58, Tc max. 4000K/příprava ZHAGA</t>
  </si>
  <si>
    <t>Svítidlo dle konfigurace 59, Tc max. 4000K/příprava ZHAGA</t>
  </si>
  <si>
    <t>Svítidlo dle konfigurace 60, Tc max. 4000K/příprava ZHAGA</t>
  </si>
  <si>
    <t>Svítidlo dle konfigurace 61, Tc max. 4000K/příprava ZHAGA</t>
  </si>
  <si>
    <t>z toho způsobilé výdaje</t>
  </si>
  <si>
    <t>z toho nezpůsobilé výdaje</t>
  </si>
  <si>
    <t>Způsobilé</t>
  </si>
  <si>
    <t>Nezpůsobilé</t>
  </si>
  <si>
    <t>Příloha ZD č. 4</t>
  </si>
  <si>
    <t>Položkový rozpočet: VO Kopřivnice - 2024</t>
  </si>
  <si>
    <t>2výložník á 2m, 90°, vč. přísl. a montáž</t>
  </si>
  <si>
    <t>2výložník á 2m, 180°, vč. přísl. a montáž</t>
  </si>
  <si>
    <t>2výložník, 1m, 180° vč. přísl.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</si>
</sst>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1"/>
      <color rgb="FFD9D9D9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8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2" borderId="0" applyBorder="0" applyProtection="0"/>
    <xf numFmtId="0" fontId="7" fillId="0" borderId="0"/>
    <xf numFmtId="9" fontId="8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0" fontId="0" fillId="4" borderId="1" xfId="0" applyFill="1" applyBorder="1"/>
    <xf numFmtId="0" fontId="5" fillId="5" borderId="1" xfId="0" applyFont="1" applyFill="1" applyBorder="1" applyAlignment="1">
      <alignment vertical="center" wrapText="1"/>
    </xf>
    <xf numFmtId="0" fontId="5" fillId="0" borderId="0" xfId="0" applyFont="1"/>
    <xf numFmtId="0" fontId="6" fillId="5" borderId="1" xfId="0" applyFont="1" applyFill="1" applyBorder="1" applyAlignment="1">
      <alignment vertical="center" wrapText="1"/>
    </xf>
    <xf numFmtId="0" fontId="0" fillId="0" borderId="1" xfId="0" applyBorder="1"/>
    <xf numFmtId="4" fontId="5" fillId="4" borderId="2" xfId="0" applyNumberFormat="1" applyFont="1" applyFill="1" applyBorder="1"/>
    <xf numFmtId="0" fontId="0" fillId="0" borderId="0" xfId="0" applyProtection="1">
      <protection locked="0"/>
    </xf>
    <xf numFmtId="0" fontId="4" fillId="0" borderId="0" xfId="0" applyFont="1"/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4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10" fontId="5" fillId="0" borderId="1" xfId="3" applyNumberFormat="1" applyFont="1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horizontal="center"/>
      <protection locked="0"/>
    </xf>
    <xf numFmtId="4" fontId="0" fillId="6" borderId="1" xfId="0" applyNumberFormat="1" applyFill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" fontId="0" fillId="0" borderId="0" xfId="0" applyNumberFormat="1" applyAlignment="1">
      <alignment horizontal="right"/>
    </xf>
    <xf numFmtId="4" fontId="5" fillId="4" borderId="2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 applyProtection="1">
      <alignment horizontal="right"/>
      <protection locked="0"/>
    </xf>
    <xf numFmtId="0" fontId="9" fillId="0" borderId="0" xfId="0" applyFont="1" applyAlignment="1">
      <alignment vertical="center"/>
    </xf>
    <xf numFmtId="4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/>
    <xf numFmtId="0" fontId="12" fillId="0" borderId="1" xfId="0" applyFont="1" applyBorder="1" applyAlignment="1">
      <alignment horizontal="center"/>
    </xf>
    <xf numFmtId="0" fontId="13" fillId="0" borderId="1" xfId="4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1" xfId="0" applyFill="1" applyBorder="1"/>
  </cellXfs>
  <cellStyles count="5">
    <cellStyle name="Normální" xfId="0" builtinId="0"/>
    <cellStyle name="Normální 17" xfId="4" xr:uid="{4C19C05B-4D86-4F24-AC16-54D4F83234D5}"/>
    <cellStyle name="Normální 2 2" xfId="2" xr:uid="{00000000-0005-0000-0000-000001000000}"/>
    <cellStyle name="Procenta" xfId="3" builtinId="5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M118"/>
  <sheetViews>
    <sheetView tabSelected="1" topLeftCell="A52" zoomScaleNormal="100" workbookViewId="0">
      <selection activeCell="C80" sqref="C80"/>
    </sheetView>
  </sheetViews>
  <sheetFormatPr defaultRowHeight="14.6" x14ac:dyDescent="0.4"/>
  <cols>
    <col min="1" max="1" width="2.69140625" style="1" customWidth="1"/>
    <col min="2" max="2" width="4.23046875" customWidth="1"/>
    <col min="3" max="3" width="59.4609375" customWidth="1"/>
    <col min="4" max="4" width="8.15234375" style="12" bestFit="1" customWidth="1"/>
    <col min="5" max="5" width="12.23046875" style="12" bestFit="1" customWidth="1"/>
    <col min="6" max="6" width="11.23046875" style="2" bestFit="1" customWidth="1"/>
    <col min="7" max="7" width="17" style="2" customWidth="1"/>
    <col min="8" max="8" width="14" style="2" customWidth="1"/>
    <col min="9" max="9" width="3.23046875" style="2" bestFit="1" customWidth="1"/>
    <col min="10" max="10" width="11.23046875" style="2" bestFit="1" customWidth="1"/>
    <col min="11" max="11" width="13" style="2" customWidth="1"/>
    <col min="12" max="12" width="62.69140625" style="40" bestFit="1" customWidth="1"/>
    <col min="13" max="13" width="11.69140625" bestFit="1" customWidth="1"/>
    <col min="14" max="14" width="12.53515625" bestFit="1" customWidth="1"/>
    <col min="15" max="15" width="12.4609375" bestFit="1" customWidth="1"/>
    <col min="16" max="16" width="8.69140625" customWidth="1"/>
    <col min="17" max="17" width="12.53515625" bestFit="1" customWidth="1"/>
    <col min="18" max="18" width="12.4609375" bestFit="1" customWidth="1"/>
    <col min="19" max="1009" width="8.69140625" customWidth="1"/>
  </cols>
  <sheetData>
    <row r="1" spans="2:11" ht="7.5" customHeight="1" x14ac:dyDescent="0.4"/>
    <row r="2" spans="2:11" ht="18.45" x14ac:dyDescent="0.5">
      <c r="C2" s="11" t="s">
        <v>117</v>
      </c>
      <c r="F2" s="12"/>
      <c r="G2" s="12"/>
      <c r="H2" s="12"/>
      <c r="I2" s="12"/>
      <c r="J2" s="44" t="s">
        <v>116</v>
      </c>
      <c r="K2" s="44"/>
    </row>
    <row r="3" spans="2:11" x14ac:dyDescent="0.4">
      <c r="F3" s="12"/>
      <c r="G3" s="12" t="s">
        <v>7</v>
      </c>
      <c r="H3" s="12" t="s">
        <v>7</v>
      </c>
      <c r="I3" s="12"/>
      <c r="J3" s="12" t="s">
        <v>19</v>
      </c>
      <c r="K3" s="12" t="s">
        <v>19</v>
      </c>
    </row>
    <row r="4" spans="2:11" ht="14.7" customHeight="1" x14ac:dyDescent="0.4">
      <c r="B4" s="7">
        <v>0</v>
      </c>
      <c r="C4" s="5" t="s">
        <v>18</v>
      </c>
      <c r="D4" s="13" t="s">
        <v>0</v>
      </c>
      <c r="E4" s="13" t="s">
        <v>1</v>
      </c>
      <c r="F4" s="13" t="s">
        <v>9</v>
      </c>
      <c r="G4" s="13" t="s">
        <v>114</v>
      </c>
      <c r="H4" s="13" t="s">
        <v>115</v>
      </c>
      <c r="I4" s="12"/>
      <c r="J4" s="13" t="s">
        <v>114</v>
      </c>
      <c r="K4" s="13" t="s">
        <v>115</v>
      </c>
    </row>
    <row r="5" spans="2:11" x14ac:dyDescent="0.4">
      <c r="B5" s="4">
        <f>1+B4</f>
        <v>1</v>
      </c>
      <c r="C5" s="8" t="s">
        <v>51</v>
      </c>
      <c r="D5" s="15">
        <v>9</v>
      </c>
      <c r="E5" s="14" t="s">
        <v>2</v>
      </c>
      <c r="F5" s="28"/>
      <c r="G5" s="29">
        <f t="shared" ref="G5:G79" si="0">D5*F5</f>
        <v>0</v>
      </c>
      <c r="H5" s="29"/>
      <c r="J5" s="29">
        <f>IF(G5&lt;&gt;"",G5*1.21,"")</f>
        <v>0</v>
      </c>
      <c r="K5" s="29" t="str">
        <f>IF(H5&lt;&gt;"",H5*1.21,"")</f>
        <v/>
      </c>
    </row>
    <row r="6" spans="2:11" x14ac:dyDescent="0.4">
      <c r="B6" s="4">
        <f t="shared" ref="B6:B95" si="1">1+B5</f>
        <v>2</v>
      </c>
      <c r="C6" s="8" t="s">
        <v>52</v>
      </c>
      <c r="D6" s="15">
        <v>8</v>
      </c>
      <c r="E6" s="14" t="s">
        <v>2</v>
      </c>
      <c r="F6" s="28"/>
      <c r="G6" s="29">
        <f t="shared" si="0"/>
        <v>0</v>
      </c>
      <c r="H6" s="29"/>
      <c r="J6" s="29">
        <f t="shared" ref="J6:J96" si="2">IF(G6&lt;&gt;"",G6*1.21,"")</f>
        <v>0</v>
      </c>
      <c r="K6" s="29" t="str">
        <f t="shared" ref="K6:K96" si="3">IF(H6&lt;&gt;"",H6*1.21,"")</f>
        <v/>
      </c>
    </row>
    <row r="7" spans="2:11" x14ac:dyDescent="0.4">
      <c r="B7" s="4">
        <f t="shared" si="1"/>
        <v>3</v>
      </c>
      <c r="C7" s="8" t="s">
        <v>53</v>
      </c>
      <c r="D7" s="15">
        <v>6</v>
      </c>
      <c r="E7" s="14" t="s">
        <v>2</v>
      </c>
      <c r="F7" s="28"/>
      <c r="G7" s="29">
        <f t="shared" si="0"/>
        <v>0</v>
      </c>
      <c r="H7" s="29"/>
      <c r="J7" s="29">
        <f t="shared" si="2"/>
        <v>0</v>
      </c>
      <c r="K7" s="29" t="str">
        <f t="shared" si="3"/>
        <v/>
      </c>
    </row>
    <row r="8" spans="2:11" x14ac:dyDescent="0.4">
      <c r="B8" s="4">
        <f t="shared" si="1"/>
        <v>4</v>
      </c>
      <c r="C8" s="8" t="s">
        <v>54</v>
      </c>
      <c r="D8" s="15">
        <v>7</v>
      </c>
      <c r="E8" s="14" t="s">
        <v>2</v>
      </c>
      <c r="F8" s="28"/>
      <c r="G8" s="29">
        <f t="shared" si="0"/>
        <v>0</v>
      </c>
      <c r="H8" s="29"/>
      <c r="J8" s="29">
        <f t="shared" si="2"/>
        <v>0</v>
      </c>
      <c r="K8" s="29" t="str">
        <f t="shared" si="3"/>
        <v/>
      </c>
    </row>
    <row r="9" spans="2:11" x14ac:dyDescent="0.4">
      <c r="B9" s="4">
        <f t="shared" si="1"/>
        <v>5</v>
      </c>
      <c r="C9" s="8" t="s">
        <v>55</v>
      </c>
      <c r="D9" s="15">
        <v>3</v>
      </c>
      <c r="E9" s="14" t="s">
        <v>2</v>
      </c>
      <c r="F9" s="28"/>
      <c r="G9" s="29">
        <f t="shared" ref="G9:G55" si="4">D9*F9</f>
        <v>0</v>
      </c>
      <c r="H9" s="29"/>
      <c r="J9" s="29">
        <f t="shared" ref="J9:J67" si="5">IF(G9&lt;&gt;"",G9*1.21,"")</f>
        <v>0</v>
      </c>
      <c r="K9" s="29" t="str">
        <f t="shared" ref="K9:K67" si="6">IF(H9&lt;&gt;"",H9*1.21,"")</f>
        <v/>
      </c>
    </row>
    <row r="10" spans="2:11" x14ac:dyDescent="0.4">
      <c r="B10" s="4">
        <f t="shared" si="1"/>
        <v>6</v>
      </c>
      <c r="C10" s="8" t="s">
        <v>56</v>
      </c>
      <c r="D10" s="15">
        <v>16</v>
      </c>
      <c r="E10" s="14" t="s">
        <v>2</v>
      </c>
      <c r="F10" s="28"/>
      <c r="G10" s="29">
        <f t="shared" si="4"/>
        <v>0</v>
      </c>
      <c r="H10" s="29"/>
      <c r="J10" s="29">
        <f t="shared" si="5"/>
        <v>0</v>
      </c>
      <c r="K10" s="29" t="str">
        <f t="shared" si="6"/>
        <v/>
      </c>
    </row>
    <row r="11" spans="2:11" x14ac:dyDescent="0.4">
      <c r="B11" s="4">
        <f t="shared" si="1"/>
        <v>7</v>
      </c>
      <c r="C11" s="8" t="s">
        <v>57</v>
      </c>
      <c r="D11" s="15">
        <v>5</v>
      </c>
      <c r="E11" s="14" t="s">
        <v>2</v>
      </c>
      <c r="F11" s="28"/>
      <c r="G11" s="29">
        <f t="shared" si="4"/>
        <v>0</v>
      </c>
      <c r="H11" s="29"/>
      <c r="J11" s="29">
        <f t="shared" si="5"/>
        <v>0</v>
      </c>
      <c r="K11" s="29" t="str">
        <f t="shared" si="6"/>
        <v/>
      </c>
    </row>
    <row r="12" spans="2:11" x14ac:dyDescent="0.4">
      <c r="B12" s="4">
        <f t="shared" si="1"/>
        <v>8</v>
      </c>
      <c r="C12" s="8" t="s">
        <v>58</v>
      </c>
      <c r="D12" s="15">
        <v>12</v>
      </c>
      <c r="E12" s="14" t="s">
        <v>2</v>
      </c>
      <c r="F12" s="28"/>
      <c r="G12" s="29">
        <f t="shared" si="4"/>
        <v>0</v>
      </c>
      <c r="H12" s="29"/>
      <c r="J12" s="29">
        <f t="shared" si="5"/>
        <v>0</v>
      </c>
      <c r="K12" s="29" t="str">
        <f t="shared" si="6"/>
        <v/>
      </c>
    </row>
    <row r="13" spans="2:11" x14ac:dyDescent="0.4">
      <c r="B13" s="4">
        <f t="shared" si="1"/>
        <v>9</v>
      </c>
      <c r="C13" s="8" t="s">
        <v>59</v>
      </c>
      <c r="D13" s="15">
        <v>16</v>
      </c>
      <c r="E13" s="14" t="s">
        <v>2</v>
      </c>
      <c r="F13" s="28"/>
      <c r="G13" s="29">
        <f t="shared" si="4"/>
        <v>0</v>
      </c>
      <c r="H13" s="29"/>
      <c r="J13" s="29">
        <f t="shared" si="5"/>
        <v>0</v>
      </c>
      <c r="K13" s="29" t="str">
        <f t="shared" si="6"/>
        <v/>
      </c>
    </row>
    <row r="14" spans="2:11" x14ac:dyDescent="0.4">
      <c r="B14" s="4">
        <f t="shared" si="1"/>
        <v>10</v>
      </c>
      <c r="C14" s="8" t="s">
        <v>60</v>
      </c>
      <c r="D14" s="15">
        <v>17</v>
      </c>
      <c r="E14" s="14" t="s">
        <v>2</v>
      </c>
      <c r="F14" s="28"/>
      <c r="G14" s="29">
        <f t="shared" si="4"/>
        <v>0</v>
      </c>
      <c r="H14" s="29"/>
      <c r="J14" s="29">
        <f t="shared" si="5"/>
        <v>0</v>
      </c>
      <c r="K14" s="29" t="str">
        <f t="shared" si="6"/>
        <v/>
      </c>
    </row>
    <row r="15" spans="2:11" x14ac:dyDescent="0.4">
      <c r="B15" s="4">
        <f t="shared" si="1"/>
        <v>11</v>
      </c>
      <c r="C15" s="8" t="s">
        <v>61</v>
      </c>
      <c r="D15" s="15">
        <v>3</v>
      </c>
      <c r="E15" s="14" t="s">
        <v>2</v>
      </c>
      <c r="F15" s="28"/>
      <c r="G15" s="29">
        <f t="shared" si="4"/>
        <v>0</v>
      </c>
      <c r="H15" s="29"/>
      <c r="J15" s="29">
        <f t="shared" si="5"/>
        <v>0</v>
      </c>
      <c r="K15" s="29" t="str">
        <f t="shared" si="6"/>
        <v/>
      </c>
    </row>
    <row r="16" spans="2:11" x14ac:dyDescent="0.4">
      <c r="B16" s="4">
        <f t="shared" si="1"/>
        <v>12</v>
      </c>
      <c r="C16" s="8" t="s">
        <v>62</v>
      </c>
      <c r="D16" s="15">
        <v>17</v>
      </c>
      <c r="E16" s="14" t="s">
        <v>2</v>
      </c>
      <c r="F16" s="28"/>
      <c r="G16" s="29">
        <f t="shared" si="4"/>
        <v>0</v>
      </c>
      <c r="H16" s="29"/>
      <c r="J16" s="29">
        <f t="shared" si="5"/>
        <v>0</v>
      </c>
      <c r="K16" s="29" t="str">
        <f t="shared" si="6"/>
        <v/>
      </c>
    </row>
    <row r="17" spans="2:11" x14ac:dyDescent="0.4">
      <c r="B17" s="4">
        <f t="shared" si="1"/>
        <v>13</v>
      </c>
      <c r="C17" s="8" t="s">
        <v>63</v>
      </c>
      <c r="D17" s="15">
        <v>8</v>
      </c>
      <c r="E17" s="14" t="s">
        <v>2</v>
      </c>
      <c r="F17" s="28"/>
      <c r="G17" s="29">
        <f t="shared" si="4"/>
        <v>0</v>
      </c>
      <c r="H17" s="29"/>
      <c r="J17" s="29">
        <f t="shared" si="5"/>
        <v>0</v>
      </c>
      <c r="K17" s="29" t="str">
        <f t="shared" si="6"/>
        <v/>
      </c>
    </row>
    <row r="18" spans="2:11" x14ac:dyDescent="0.4">
      <c r="B18" s="4">
        <f t="shared" si="1"/>
        <v>14</v>
      </c>
      <c r="C18" s="8" t="s">
        <v>64</v>
      </c>
      <c r="D18" s="15">
        <v>20</v>
      </c>
      <c r="E18" s="14" t="s">
        <v>2</v>
      </c>
      <c r="F18" s="28"/>
      <c r="G18" s="29">
        <f t="shared" si="4"/>
        <v>0</v>
      </c>
      <c r="H18" s="29"/>
      <c r="J18" s="29">
        <f t="shared" si="5"/>
        <v>0</v>
      </c>
      <c r="K18" s="29" t="str">
        <f t="shared" si="6"/>
        <v/>
      </c>
    </row>
    <row r="19" spans="2:11" x14ac:dyDescent="0.4">
      <c r="B19" s="4">
        <f t="shared" si="1"/>
        <v>15</v>
      </c>
      <c r="C19" s="8" t="s">
        <v>65</v>
      </c>
      <c r="D19" s="15">
        <v>7</v>
      </c>
      <c r="E19" s="14" t="s">
        <v>2</v>
      </c>
      <c r="F19" s="28"/>
      <c r="G19" s="29">
        <f t="shared" si="4"/>
        <v>0</v>
      </c>
      <c r="H19" s="29"/>
      <c r="J19" s="29">
        <f t="shared" si="5"/>
        <v>0</v>
      </c>
      <c r="K19" s="29" t="str">
        <f t="shared" si="6"/>
        <v/>
      </c>
    </row>
    <row r="20" spans="2:11" x14ac:dyDescent="0.4">
      <c r="B20" s="4">
        <f t="shared" si="1"/>
        <v>16</v>
      </c>
      <c r="C20" s="8" t="s">
        <v>66</v>
      </c>
      <c r="D20" s="15">
        <v>2</v>
      </c>
      <c r="E20" s="14" t="s">
        <v>2</v>
      </c>
      <c r="F20" s="28"/>
      <c r="G20" s="29">
        <f t="shared" si="4"/>
        <v>0</v>
      </c>
      <c r="H20" s="29"/>
      <c r="J20" s="29">
        <f t="shared" si="5"/>
        <v>0</v>
      </c>
      <c r="K20" s="29" t="str">
        <f t="shared" si="6"/>
        <v/>
      </c>
    </row>
    <row r="21" spans="2:11" x14ac:dyDescent="0.4">
      <c r="B21" s="4">
        <f t="shared" si="1"/>
        <v>17</v>
      </c>
      <c r="C21" s="8" t="s">
        <v>67</v>
      </c>
      <c r="D21" s="15">
        <v>4</v>
      </c>
      <c r="E21" s="14" t="s">
        <v>2</v>
      </c>
      <c r="F21" s="28"/>
      <c r="G21" s="29">
        <f t="shared" si="4"/>
        <v>0</v>
      </c>
      <c r="H21" s="29"/>
      <c r="J21" s="29">
        <f t="shared" si="5"/>
        <v>0</v>
      </c>
      <c r="K21" s="29" t="str">
        <f t="shared" si="6"/>
        <v/>
      </c>
    </row>
    <row r="22" spans="2:11" x14ac:dyDescent="0.4">
      <c r="B22" s="4">
        <f t="shared" si="1"/>
        <v>18</v>
      </c>
      <c r="C22" s="8" t="s">
        <v>68</v>
      </c>
      <c r="D22" s="15">
        <v>20</v>
      </c>
      <c r="E22" s="14" t="s">
        <v>2</v>
      </c>
      <c r="F22" s="28"/>
      <c r="G22" s="29">
        <f t="shared" si="4"/>
        <v>0</v>
      </c>
      <c r="H22" s="29"/>
      <c r="J22" s="29">
        <f t="shared" si="5"/>
        <v>0</v>
      </c>
      <c r="K22" s="29" t="str">
        <f t="shared" si="6"/>
        <v/>
      </c>
    </row>
    <row r="23" spans="2:11" x14ac:dyDescent="0.4">
      <c r="B23" s="4">
        <f t="shared" si="1"/>
        <v>19</v>
      </c>
      <c r="C23" s="8" t="s">
        <v>69</v>
      </c>
      <c r="D23" s="15">
        <v>17</v>
      </c>
      <c r="E23" s="14" t="s">
        <v>2</v>
      </c>
      <c r="F23" s="28"/>
      <c r="G23" s="29">
        <f t="shared" si="4"/>
        <v>0</v>
      </c>
      <c r="H23" s="29"/>
      <c r="J23" s="29">
        <f t="shared" si="5"/>
        <v>0</v>
      </c>
      <c r="K23" s="29" t="str">
        <f t="shared" si="6"/>
        <v/>
      </c>
    </row>
    <row r="24" spans="2:11" x14ac:dyDescent="0.4">
      <c r="B24" s="4">
        <f t="shared" si="1"/>
        <v>20</v>
      </c>
      <c r="C24" s="8" t="s">
        <v>70</v>
      </c>
      <c r="D24" s="15">
        <v>7</v>
      </c>
      <c r="E24" s="14" t="s">
        <v>2</v>
      </c>
      <c r="F24" s="28"/>
      <c r="G24" s="29">
        <f t="shared" si="4"/>
        <v>0</v>
      </c>
      <c r="H24" s="29"/>
      <c r="J24" s="29">
        <f t="shared" si="5"/>
        <v>0</v>
      </c>
      <c r="K24" s="29" t="str">
        <f t="shared" si="6"/>
        <v/>
      </c>
    </row>
    <row r="25" spans="2:11" x14ac:dyDescent="0.4">
      <c r="B25" s="4">
        <f t="shared" si="1"/>
        <v>21</v>
      </c>
      <c r="C25" s="8" t="s">
        <v>71</v>
      </c>
      <c r="D25" s="15">
        <v>22</v>
      </c>
      <c r="E25" s="14" t="s">
        <v>2</v>
      </c>
      <c r="F25" s="28"/>
      <c r="G25" s="29">
        <f t="shared" si="4"/>
        <v>0</v>
      </c>
      <c r="H25" s="29"/>
      <c r="J25" s="29">
        <f t="shared" si="5"/>
        <v>0</v>
      </c>
      <c r="K25" s="29" t="str">
        <f t="shared" si="6"/>
        <v/>
      </c>
    </row>
    <row r="26" spans="2:11" x14ac:dyDescent="0.4">
      <c r="B26" s="4">
        <f t="shared" si="1"/>
        <v>22</v>
      </c>
      <c r="C26" s="8" t="s">
        <v>72</v>
      </c>
      <c r="D26" s="15">
        <v>3</v>
      </c>
      <c r="E26" s="14" t="s">
        <v>2</v>
      </c>
      <c r="F26" s="28"/>
      <c r="G26" s="29">
        <f t="shared" si="4"/>
        <v>0</v>
      </c>
      <c r="H26" s="29"/>
      <c r="J26" s="29">
        <f t="shared" si="5"/>
        <v>0</v>
      </c>
      <c r="K26" s="29" t="str">
        <f t="shared" si="6"/>
        <v/>
      </c>
    </row>
    <row r="27" spans="2:11" x14ac:dyDescent="0.4">
      <c r="B27" s="4">
        <f t="shared" si="1"/>
        <v>23</v>
      </c>
      <c r="C27" s="8" t="s">
        <v>73</v>
      </c>
      <c r="D27" s="15">
        <v>4</v>
      </c>
      <c r="E27" s="14" t="s">
        <v>2</v>
      </c>
      <c r="F27" s="28"/>
      <c r="G27" s="29">
        <f t="shared" si="4"/>
        <v>0</v>
      </c>
      <c r="H27" s="29"/>
      <c r="J27" s="29">
        <f t="shared" si="5"/>
        <v>0</v>
      </c>
      <c r="K27" s="29" t="str">
        <f t="shared" si="6"/>
        <v/>
      </c>
    </row>
    <row r="28" spans="2:11" x14ac:dyDescent="0.4">
      <c r="B28" s="4">
        <f t="shared" si="1"/>
        <v>24</v>
      </c>
      <c r="C28" s="8" t="s">
        <v>74</v>
      </c>
      <c r="D28" s="15">
        <v>17</v>
      </c>
      <c r="E28" s="14" t="s">
        <v>2</v>
      </c>
      <c r="F28" s="28"/>
      <c r="G28" s="29">
        <f t="shared" si="4"/>
        <v>0</v>
      </c>
      <c r="H28" s="29"/>
      <c r="J28" s="29">
        <f t="shared" si="5"/>
        <v>0</v>
      </c>
      <c r="K28" s="29" t="str">
        <f t="shared" si="6"/>
        <v/>
      </c>
    </row>
    <row r="29" spans="2:11" x14ac:dyDescent="0.4">
      <c r="B29" s="4">
        <f t="shared" si="1"/>
        <v>25</v>
      </c>
      <c r="C29" s="8" t="s">
        <v>75</v>
      </c>
      <c r="D29" s="15">
        <v>21</v>
      </c>
      <c r="E29" s="14" t="s">
        <v>2</v>
      </c>
      <c r="F29" s="28"/>
      <c r="G29" s="29">
        <f t="shared" si="4"/>
        <v>0</v>
      </c>
      <c r="H29" s="29"/>
      <c r="J29" s="29">
        <f t="shared" si="5"/>
        <v>0</v>
      </c>
      <c r="K29" s="29" t="str">
        <f t="shared" si="6"/>
        <v/>
      </c>
    </row>
    <row r="30" spans="2:11" x14ac:dyDescent="0.4">
      <c r="B30" s="4">
        <f t="shared" si="1"/>
        <v>26</v>
      </c>
      <c r="C30" s="8" t="s">
        <v>76</v>
      </c>
      <c r="D30" s="15">
        <v>15</v>
      </c>
      <c r="E30" s="14" t="s">
        <v>2</v>
      </c>
      <c r="F30" s="28"/>
      <c r="G30" s="29">
        <f t="shared" si="4"/>
        <v>0</v>
      </c>
      <c r="H30" s="29"/>
      <c r="J30" s="29">
        <f t="shared" si="5"/>
        <v>0</v>
      </c>
      <c r="K30" s="29" t="str">
        <f t="shared" si="6"/>
        <v/>
      </c>
    </row>
    <row r="31" spans="2:11" x14ac:dyDescent="0.4">
      <c r="B31" s="4">
        <f t="shared" si="1"/>
        <v>27</v>
      </c>
      <c r="C31" s="8" t="s">
        <v>77</v>
      </c>
      <c r="D31" s="15">
        <v>24</v>
      </c>
      <c r="E31" s="14" t="s">
        <v>2</v>
      </c>
      <c r="F31" s="28"/>
      <c r="G31" s="29">
        <f t="shared" si="4"/>
        <v>0</v>
      </c>
      <c r="H31" s="29"/>
      <c r="J31" s="29">
        <f t="shared" si="5"/>
        <v>0</v>
      </c>
      <c r="K31" s="29" t="str">
        <f t="shared" si="6"/>
        <v/>
      </c>
    </row>
    <row r="32" spans="2:11" x14ac:dyDescent="0.4">
      <c r="B32" s="4">
        <f t="shared" si="1"/>
        <v>28</v>
      </c>
      <c r="C32" s="8" t="s">
        <v>78</v>
      </c>
      <c r="D32" s="15">
        <v>37</v>
      </c>
      <c r="E32" s="14" t="s">
        <v>2</v>
      </c>
      <c r="F32" s="28"/>
      <c r="G32" s="29">
        <f t="shared" si="4"/>
        <v>0</v>
      </c>
      <c r="H32" s="29"/>
      <c r="J32" s="29">
        <f t="shared" si="5"/>
        <v>0</v>
      </c>
      <c r="K32" s="29" t="str">
        <f t="shared" si="6"/>
        <v/>
      </c>
    </row>
    <row r="33" spans="2:11" x14ac:dyDescent="0.4">
      <c r="B33" s="4">
        <f t="shared" si="1"/>
        <v>29</v>
      </c>
      <c r="C33" s="8" t="s">
        <v>79</v>
      </c>
      <c r="D33" s="15">
        <v>20</v>
      </c>
      <c r="E33" s="14" t="s">
        <v>2</v>
      </c>
      <c r="F33" s="28"/>
      <c r="G33" s="29">
        <f t="shared" si="4"/>
        <v>0</v>
      </c>
      <c r="H33" s="29"/>
      <c r="J33" s="29">
        <f t="shared" si="5"/>
        <v>0</v>
      </c>
      <c r="K33" s="29" t="str">
        <f t="shared" si="6"/>
        <v/>
      </c>
    </row>
    <row r="34" spans="2:11" x14ac:dyDescent="0.4">
      <c r="B34" s="4">
        <f t="shared" si="1"/>
        <v>30</v>
      </c>
      <c r="C34" s="8" t="s">
        <v>80</v>
      </c>
      <c r="D34" s="15">
        <v>4</v>
      </c>
      <c r="E34" s="14" t="s">
        <v>2</v>
      </c>
      <c r="F34" s="28"/>
      <c r="G34" s="29">
        <f t="shared" si="4"/>
        <v>0</v>
      </c>
      <c r="H34" s="29"/>
      <c r="J34" s="29">
        <f t="shared" si="5"/>
        <v>0</v>
      </c>
      <c r="K34" s="29" t="str">
        <f t="shared" si="6"/>
        <v/>
      </c>
    </row>
    <row r="35" spans="2:11" x14ac:dyDescent="0.4">
      <c r="B35" s="4">
        <f t="shared" si="1"/>
        <v>31</v>
      </c>
      <c r="C35" s="8" t="s">
        <v>81</v>
      </c>
      <c r="D35" s="15">
        <v>5</v>
      </c>
      <c r="E35" s="14" t="s">
        <v>2</v>
      </c>
      <c r="F35" s="28"/>
      <c r="G35" s="29">
        <f t="shared" si="4"/>
        <v>0</v>
      </c>
      <c r="H35" s="29"/>
      <c r="J35" s="29">
        <f t="shared" si="5"/>
        <v>0</v>
      </c>
      <c r="K35" s="29" t="str">
        <f t="shared" si="6"/>
        <v/>
      </c>
    </row>
    <row r="36" spans="2:11" x14ac:dyDescent="0.4">
      <c r="B36" s="4">
        <f t="shared" si="1"/>
        <v>32</v>
      </c>
      <c r="C36" s="8" t="s">
        <v>82</v>
      </c>
      <c r="D36" s="15">
        <v>11</v>
      </c>
      <c r="E36" s="14" t="s">
        <v>2</v>
      </c>
      <c r="F36" s="28"/>
      <c r="G36" s="29">
        <f t="shared" si="4"/>
        <v>0</v>
      </c>
      <c r="H36" s="29"/>
      <c r="J36" s="29">
        <f t="shared" si="5"/>
        <v>0</v>
      </c>
      <c r="K36" s="29" t="str">
        <f t="shared" si="6"/>
        <v/>
      </c>
    </row>
    <row r="37" spans="2:11" x14ac:dyDescent="0.4">
      <c r="B37" s="4">
        <f t="shared" si="1"/>
        <v>33</v>
      </c>
      <c r="C37" s="8" t="s">
        <v>83</v>
      </c>
      <c r="D37" s="15">
        <v>88</v>
      </c>
      <c r="E37" s="14" t="s">
        <v>2</v>
      </c>
      <c r="F37" s="28"/>
      <c r="G37" s="29">
        <f t="shared" si="4"/>
        <v>0</v>
      </c>
      <c r="H37" s="29"/>
      <c r="J37" s="29">
        <f t="shared" si="5"/>
        <v>0</v>
      </c>
      <c r="K37" s="29" t="str">
        <f t="shared" si="6"/>
        <v/>
      </c>
    </row>
    <row r="38" spans="2:11" x14ac:dyDescent="0.4">
      <c r="B38" s="4">
        <f t="shared" si="1"/>
        <v>34</v>
      </c>
      <c r="C38" s="8" t="s">
        <v>84</v>
      </c>
      <c r="D38" s="15">
        <v>17</v>
      </c>
      <c r="E38" s="14" t="s">
        <v>2</v>
      </c>
      <c r="F38" s="28"/>
      <c r="G38" s="29">
        <f t="shared" si="4"/>
        <v>0</v>
      </c>
      <c r="H38" s="29"/>
      <c r="J38" s="29">
        <f t="shared" si="5"/>
        <v>0</v>
      </c>
      <c r="K38" s="29" t="str">
        <f t="shared" si="6"/>
        <v/>
      </c>
    </row>
    <row r="39" spans="2:11" x14ac:dyDescent="0.4">
      <c r="B39" s="4">
        <f t="shared" si="1"/>
        <v>35</v>
      </c>
      <c r="C39" s="8" t="s">
        <v>85</v>
      </c>
      <c r="D39" s="15">
        <v>46</v>
      </c>
      <c r="E39" s="14" t="s">
        <v>2</v>
      </c>
      <c r="F39" s="28"/>
      <c r="G39" s="29">
        <f t="shared" si="4"/>
        <v>0</v>
      </c>
      <c r="H39" s="29"/>
      <c r="J39" s="29">
        <f t="shared" si="5"/>
        <v>0</v>
      </c>
      <c r="K39" s="29" t="str">
        <f t="shared" si="6"/>
        <v/>
      </c>
    </row>
    <row r="40" spans="2:11" x14ac:dyDescent="0.4">
      <c r="B40" s="4">
        <f t="shared" si="1"/>
        <v>36</v>
      </c>
      <c r="C40" s="8" t="s">
        <v>86</v>
      </c>
      <c r="D40" s="15">
        <v>40</v>
      </c>
      <c r="E40" s="14" t="s">
        <v>2</v>
      </c>
      <c r="F40" s="28"/>
      <c r="G40" s="29">
        <f t="shared" si="4"/>
        <v>0</v>
      </c>
      <c r="H40" s="29"/>
      <c r="J40" s="29">
        <f t="shared" si="5"/>
        <v>0</v>
      </c>
      <c r="K40" s="29" t="str">
        <f t="shared" si="6"/>
        <v/>
      </c>
    </row>
    <row r="41" spans="2:11" x14ac:dyDescent="0.4">
      <c r="B41" s="4">
        <f t="shared" si="1"/>
        <v>37</v>
      </c>
      <c r="C41" s="8" t="s">
        <v>87</v>
      </c>
      <c r="D41" s="15">
        <v>83</v>
      </c>
      <c r="E41" s="14" t="s">
        <v>2</v>
      </c>
      <c r="F41" s="28"/>
      <c r="G41" s="29">
        <f t="shared" si="4"/>
        <v>0</v>
      </c>
      <c r="H41" s="29"/>
      <c r="J41" s="29">
        <f t="shared" si="5"/>
        <v>0</v>
      </c>
      <c r="K41" s="29" t="str">
        <f t="shared" si="6"/>
        <v/>
      </c>
    </row>
    <row r="42" spans="2:11" x14ac:dyDescent="0.4">
      <c r="B42" s="4">
        <f t="shared" si="1"/>
        <v>38</v>
      </c>
      <c r="C42" s="8" t="s">
        <v>88</v>
      </c>
      <c r="D42" s="15">
        <v>4</v>
      </c>
      <c r="E42" s="14" t="s">
        <v>2</v>
      </c>
      <c r="F42" s="28"/>
      <c r="G42" s="29">
        <f t="shared" si="4"/>
        <v>0</v>
      </c>
      <c r="H42" s="29"/>
      <c r="J42" s="29">
        <f t="shared" si="5"/>
        <v>0</v>
      </c>
      <c r="K42" s="29" t="str">
        <f t="shared" si="6"/>
        <v/>
      </c>
    </row>
    <row r="43" spans="2:11" x14ac:dyDescent="0.4">
      <c r="B43" s="4">
        <f t="shared" si="1"/>
        <v>39</v>
      </c>
      <c r="C43" s="8" t="s">
        <v>89</v>
      </c>
      <c r="D43" s="15">
        <v>26</v>
      </c>
      <c r="E43" s="14" t="s">
        <v>2</v>
      </c>
      <c r="F43" s="28"/>
      <c r="G43" s="29">
        <f t="shared" si="4"/>
        <v>0</v>
      </c>
      <c r="H43" s="29"/>
      <c r="J43" s="29">
        <f t="shared" si="5"/>
        <v>0</v>
      </c>
      <c r="K43" s="29" t="str">
        <f t="shared" si="6"/>
        <v/>
      </c>
    </row>
    <row r="44" spans="2:11" x14ac:dyDescent="0.4">
      <c r="B44" s="4">
        <f t="shared" si="1"/>
        <v>40</v>
      </c>
      <c r="C44" s="8" t="s">
        <v>90</v>
      </c>
      <c r="D44" s="15">
        <v>30</v>
      </c>
      <c r="E44" s="14" t="s">
        <v>2</v>
      </c>
      <c r="F44" s="28"/>
      <c r="G44" s="29">
        <f t="shared" si="4"/>
        <v>0</v>
      </c>
      <c r="H44" s="29"/>
      <c r="J44" s="29">
        <f t="shared" si="5"/>
        <v>0</v>
      </c>
      <c r="K44" s="29" t="str">
        <f t="shared" si="6"/>
        <v/>
      </c>
    </row>
    <row r="45" spans="2:11" x14ac:dyDescent="0.4">
      <c r="B45" s="4">
        <f t="shared" si="1"/>
        <v>41</v>
      </c>
      <c r="C45" s="8" t="s">
        <v>91</v>
      </c>
      <c r="D45" s="15">
        <v>29</v>
      </c>
      <c r="E45" s="14" t="s">
        <v>2</v>
      </c>
      <c r="F45" s="28"/>
      <c r="G45" s="29">
        <f t="shared" si="4"/>
        <v>0</v>
      </c>
      <c r="H45" s="29"/>
      <c r="J45" s="29">
        <f t="shared" si="5"/>
        <v>0</v>
      </c>
      <c r="K45" s="29" t="str">
        <f t="shared" si="6"/>
        <v/>
      </c>
    </row>
    <row r="46" spans="2:11" x14ac:dyDescent="0.4">
      <c r="B46" s="4">
        <f t="shared" si="1"/>
        <v>42</v>
      </c>
      <c r="C46" s="8" t="s">
        <v>92</v>
      </c>
      <c r="D46" s="15">
        <v>33</v>
      </c>
      <c r="E46" s="14" t="s">
        <v>2</v>
      </c>
      <c r="F46" s="28"/>
      <c r="G46" s="29">
        <f t="shared" si="4"/>
        <v>0</v>
      </c>
      <c r="H46" s="29"/>
      <c r="J46" s="29">
        <f t="shared" si="5"/>
        <v>0</v>
      </c>
      <c r="K46" s="29" t="str">
        <f t="shared" si="6"/>
        <v/>
      </c>
    </row>
    <row r="47" spans="2:11" x14ac:dyDescent="0.4">
      <c r="B47" s="4">
        <f t="shared" si="1"/>
        <v>43</v>
      </c>
      <c r="C47" s="8" t="s">
        <v>93</v>
      </c>
      <c r="D47" s="15">
        <v>17</v>
      </c>
      <c r="E47" s="14" t="s">
        <v>2</v>
      </c>
      <c r="F47" s="28"/>
      <c r="G47" s="29">
        <f t="shared" si="4"/>
        <v>0</v>
      </c>
      <c r="H47" s="29"/>
      <c r="J47" s="29">
        <f t="shared" si="5"/>
        <v>0</v>
      </c>
      <c r="K47" s="29" t="str">
        <f t="shared" si="6"/>
        <v/>
      </c>
    </row>
    <row r="48" spans="2:11" x14ac:dyDescent="0.4">
      <c r="B48" s="4">
        <f t="shared" si="1"/>
        <v>44</v>
      </c>
      <c r="C48" s="8" t="s">
        <v>94</v>
      </c>
      <c r="D48" s="15">
        <v>4</v>
      </c>
      <c r="E48" s="14" t="s">
        <v>2</v>
      </c>
      <c r="F48" s="28"/>
      <c r="G48" s="29">
        <f t="shared" si="4"/>
        <v>0</v>
      </c>
      <c r="H48" s="29"/>
      <c r="J48" s="29">
        <f t="shared" si="5"/>
        <v>0</v>
      </c>
      <c r="K48" s="29" t="str">
        <f t="shared" si="6"/>
        <v/>
      </c>
    </row>
    <row r="49" spans="2:11" x14ac:dyDescent="0.4">
      <c r="B49" s="4">
        <f t="shared" si="1"/>
        <v>45</v>
      </c>
      <c r="C49" s="8" t="s">
        <v>95</v>
      </c>
      <c r="D49" s="15">
        <v>30</v>
      </c>
      <c r="E49" s="14" t="s">
        <v>2</v>
      </c>
      <c r="F49" s="28"/>
      <c r="G49" s="29">
        <f t="shared" si="4"/>
        <v>0</v>
      </c>
      <c r="H49" s="29"/>
      <c r="J49" s="29">
        <f t="shared" si="5"/>
        <v>0</v>
      </c>
      <c r="K49" s="29" t="str">
        <f t="shared" si="6"/>
        <v/>
      </c>
    </row>
    <row r="50" spans="2:11" x14ac:dyDescent="0.4">
      <c r="B50" s="4">
        <f t="shared" si="1"/>
        <v>46</v>
      </c>
      <c r="C50" s="8" t="s">
        <v>96</v>
      </c>
      <c r="D50" s="15">
        <v>13</v>
      </c>
      <c r="E50" s="14" t="s">
        <v>2</v>
      </c>
      <c r="F50" s="28"/>
      <c r="G50" s="29">
        <f t="shared" si="4"/>
        <v>0</v>
      </c>
      <c r="H50" s="29"/>
      <c r="J50" s="29">
        <f t="shared" si="5"/>
        <v>0</v>
      </c>
      <c r="K50" s="29" t="str">
        <f t="shared" si="6"/>
        <v/>
      </c>
    </row>
    <row r="51" spans="2:11" x14ac:dyDescent="0.4">
      <c r="B51" s="4">
        <f t="shared" si="1"/>
        <v>47</v>
      </c>
      <c r="C51" s="8" t="s">
        <v>97</v>
      </c>
      <c r="D51" s="15">
        <v>11</v>
      </c>
      <c r="E51" s="14" t="s">
        <v>2</v>
      </c>
      <c r="F51" s="28"/>
      <c r="G51" s="29">
        <f t="shared" si="4"/>
        <v>0</v>
      </c>
      <c r="H51" s="29"/>
      <c r="J51" s="29">
        <f t="shared" si="5"/>
        <v>0</v>
      </c>
      <c r="K51" s="29" t="str">
        <f t="shared" si="6"/>
        <v/>
      </c>
    </row>
    <row r="52" spans="2:11" x14ac:dyDescent="0.4">
      <c r="B52" s="4">
        <f t="shared" si="1"/>
        <v>48</v>
      </c>
      <c r="C52" s="8" t="s">
        <v>98</v>
      </c>
      <c r="D52" s="15">
        <v>16</v>
      </c>
      <c r="E52" s="14" t="s">
        <v>2</v>
      </c>
      <c r="F52" s="28"/>
      <c r="G52" s="29">
        <f t="shared" si="4"/>
        <v>0</v>
      </c>
      <c r="H52" s="29"/>
      <c r="J52" s="29">
        <f t="shared" si="5"/>
        <v>0</v>
      </c>
      <c r="K52" s="29" t="str">
        <f t="shared" si="6"/>
        <v/>
      </c>
    </row>
    <row r="53" spans="2:11" x14ac:dyDescent="0.4">
      <c r="B53" s="4">
        <f t="shared" si="1"/>
        <v>49</v>
      </c>
      <c r="C53" s="8" t="s">
        <v>99</v>
      </c>
      <c r="D53" s="15">
        <v>56</v>
      </c>
      <c r="E53" s="14" t="s">
        <v>2</v>
      </c>
      <c r="F53" s="28"/>
      <c r="G53" s="29">
        <f t="shared" si="4"/>
        <v>0</v>
      </c>
      <c r="H53" s="29"/>
      <c r="J53" s="29">
        <f t="shared" si="5"/>
        <v>0</v>
      </c>
      <c r="K53" s="29" t="str">
        <f t="shared" si="6"/>
        <v/>
      </c>
    </row>
    <row r="54" spans="2:11" x14ac:dyDescent="0.4">
      <c r="B54" s="4">
        <f t="shared" si="1"/>
        <v>50</v>
      </c>
      <c r="C54" s="8" t="s">
        <v>100</v>
      </c>
      <c r="D54" s="15">
        <v>121</v>
      </c>
      <c r="E54" s="14" t="s">
        <v>2</v>
      </c>
      <c r="F54" s="28"/>
      <c r="G54" s="29">
        <f t="shared" si="4"/>
        <v>0</v>
      </c>
      <c r="H54" s="29"/>
      <c r="J54" s="29">
        <f t="shared" si="5"/>
        <v>0</v>
      </c>
      <c r="K54" s="29" t="str">
        <f t="shared" si="6"/>
        <v/>
      </c>
    </row>
    <row r="55" spans="2:11" x14ac:dyDescent="0.4">
      <c r="B55" s="4">
        <f t="shared" si="1"/>
        <v>51</v>
      </c>
      <c r="C55" s="8" t="s">
        <v>101</v>
      </c>
      <c r="D55" s="15">
        <v>3</v>
      </c>
      <c r="E55" s="14" t="s">
        <v>2</v>
      </c>
      <c r="F55" s="28"/>
      <c r="G55" s="29">
        <f t="shared" si="4"/>
        <v>0</v>
      </c>
      <c r="H55" s="29"/>
      <c r="J55" s="29">
        <f t="shared" si="5"/>
        <v>0</v>
      </c>
      <c r="K55" s="29" t="str">
        <f t="shared" si="6"/>
        <v/>
      </c>
    </row>
    <row r="56" spans="2:11" x14ac:dyDescent="0.4">
      <c r="B56" s="4">
        <f t="shared" si="1"/>
        <v>52</v>
      </c>
      <c r="C56" s="8" t="s">
        <v>102</v>
      </c>
      <c r="D56" s="15">
        <v>58</v>
      </c>
      <c r="E56" s="14" t="s">
        <v>2</v>
      </c>
      <c r="F56" s="28"/>
      <c r="G56" s="29">
        <f t="shared" ref="G56:G65" si="7">D56*F56</f>
        <v>0</v>
      </c>
      <c r="H56" s="29"/>
      <c r="J56" s="29">
        <f t="shared" ref="J56:J65" si="8">IF(G56&lt;&gt;"",G56*1.21,"")</f>
        <v>0</v>
      </c>
      <c r="K56" s="29" t="str">
        <f t="shared" ref="K56:K65" si="9">IF(H56&lt;&gt;"",H56*1.21,"")</f>
        <v/>
      </c>
    </row>
    <row r="57" spans="2:11" x14ac:dyDescent="0.4">
      <c r="B57" s="4">
        <f t="shared" si="1"/>
        <v>53</v>
      </c>
      <c r="C57" s="8" t="s">
        <v>103</v>
      </c>
      <c r="D57" s="15">
        <v>11</v>
      </c>
      <c r="E57" s="14" t="s">
        <v>2</v>
      </c>
      <c r="F57" s="28"/>
      <c r="G57" s="29">
        <f t="shared" si="7"/>
        <v>0</v>
      </c>
      <c r="H57" s="29"/>
      <c r="J57" s="29">
        <f t="shared" si="8"/>
        <v>0</v>
      </c>
      <c r="K57" s="29" t="str">
        <f t="shared" si="9"/>
        <v/>
      </c>
    </row>
    <row r="58" spans="2:11" x14ac:dyDescent="0.4">
      <c r="B58" s="4">
        <f t="shared" si="1"/>
        <v>54</v>
      </c>
      <c r="C58" s="8" t="s">
        <v>104</v>
      </c>
      <c r="D58" s="15">
        <v>8</v>
      </c>
      <c r="E58" s="14" t="s">
        <v>2</v>
      </c>
      <c r="F58" s="28"/>
      <c r="G58" s="29">
        <f t="shared" si="7"/>
        <v>0</v>
      </c>
      <c r="H58" s="29"/>
      <c r="J58" s="29">
        <f t="shared" si="8"/>
        <v>0</v>
      </c>
      <c r="K58" s="29" t="str">
        <f t="shared" si="9"/>
        <v/>
      </c>
    </row>
    <row r="59" spans="2:11" x14ac:dyDescent="0.4">
      <c r="B59" s="4">
        <f t="shared" si="1"/>
        <v>55</v>
      </c>
      <c r="C59" s="8" t="s">
        <v>105</v>
      </c>
      <c r="D59" s="15">
        <v>2</v>
      </c>
      <c r="E59" s="14" t="s">
        <v>2</v>
      </c>
      <c r="F59" s="28"/>
      <c r="G59" s="29">
        <f t="shared" si="7"/>
        <v>0</v>
      </c>
      <c r="H59" s="29"/>
      <c r="J59" s="29">
        <f t="shared" si="8"/>
        <v>0</v>
      </c>
      <c r="K59" s="29" t="str">
        <f t="shared" si="9"/>
        <v/>
      </c>
    </row>
    <row r="60" spans="2:11" x14ac:dyDescent="0.4">
      <c r="B60" s="4">
        <f t="shared" si="1"/>
        <v>56</v>
      </c>
      <c r="C60" s="8" t="s">
        <v>106</v>
      </c>
      <c r="D60" s="15">
        <v>1</v>
      </c>
      <c r="E60" s="14" t="s">
        <v>2</v>
      </c>
      <c r="F60" s="28"/>
      <c r="G60" s="29">
        <f t="shared" si="7"/>
        <v>0</v>
      </c>
      <c r="H60" s="29"/>
      <c r="J60" s="29">
        <f t="shared" si="8"/>
        <v>0</v>
      </c>
      <c r="K60" s="29" t="str">
        <f t="shared" si="9"/>
        <v/>
      </c>
    </row>
    <row r="61" spans="2:11" x14ac:dyDescent="0.4">
      <c r="B61" s="4">
        <f t="shared" si="1"/>
        <v>57</v>
      </c>
      <c r="C61" s="8" t="s">
        <v>107</v>
      </c>
      <c r="D61" s="15">
        <v>2</v>
      </c>
      <c r="E61" s="14" t="s">
        <v>2</v>
      </c>
      <c r="F61" s="28"/>
      <c r="G61" s="29">
        <f t="shared" si="7"/>
        <v>0</v>
      </c>
      <c r="H61" s="29"/>
      <c r="J61" s="29">
        <f t="shared" si="8"/>
        <v>0</v>
      </c>
      <c r="K61" s="29" t="str">
        <f t="shared" si="9"/>
        <v/>
      </c>
    </row>
    <row r="62" spans="2:11" x14ac:dyDescent="0.4">
      <c r="B62" s="4">
        <f t="shared" si="1"/>
        <v>58</v>
      </c>
      <c r="C62" s="8" t="s">
        <v>108</v>
      </c>
      <c r="D62" s="15">
        <v>6</v>
      </c>
      <c r="E62" s="14" t="s">
        <v>2</v>
      </c>
      <c r="F62" s="28"/>
      <c r="G62" s="29">
        <f t="shared" si="7"/>
        <v>0</v>
      </c>
      <c r="H62" s="29"/>
      <c r="J62" s="29">
        <f t="shared" si="8"/>
        <v>0</v>
      </c>
      <c r="K62" s="29" t="str">
        <f t="shared" si="9"/>
        <v/>
      </c>
    </row>
    <row r="63" spans="2:11" x14ac:dyDescent="0.4">
      <c r="B63" s="4">
        <f t="shared" si="1"/>
        <v>59</v>
      </c>
      <c r="C63" s="8" t="s">
        <v>109</v>
      </c>
      <c r="D63" s="15">
        <v>8</v>
      </c>
      <c r="E63" s="14" t="s">
        <v>2</v>
      </c>
      <c r="F63" s="28"/>
      <c r="G63" s="29">
        <f t="shared" si="7"/>
        <v>0</v>
      </c>
      <c r="H63" s="29"/>
      <c r="J63" s="29">
        <f t="shared" si="8"/>
        <v>0</v>
      </c>
      <c r="K63" s="29" t="str">
        <f t="shared" si="9"/>
        <v/>
      </c>
    </row>
    <row r="64" spans="2:11" x14ac:dyDescent="0.4">
      <c r="B64" s="4">
        <f t="shared" si="1"/>
        <v>60</v>
      </c>
      <c r="C64" s="8" t="s">
        <v>110</v>
      </c>
      <c r="D64" s="15">
        <v>6</v>
      </c>
      <c r="E64" s="14" t="s">
        <v>2</v>
      </c>
      <c r="F64" s="28"/>
      <c r="G64" s="29">
        <f t="shared" si="7"/>
        <v>0</v>
      </c>
      <c r="H64" s="29"/>
      <c r="J64" s="29">
        <f t="shared" si="8"/>
        <v>0</v>
      </c>
      <c r="K64" s="29" t="str">
        <f t="shared" si="9"/>
        <v/>
      </c>
    </row>
    <row r="65" spans="2:13" x14ac:dyDescent="0.4">
      <c r="B65" s="4">
        <f t="shared" si="1"/>
        <v>61</v>
      </c>
      <c r="C65" s="8" t="s">
        <v>111</v>
      </c>
      <c r="D65" s="15">
        <v>1</v>
      </c>
      <c r="E65" s="14" t="s">
        <v>2</v>
      </c>
      <c r="F65" s="28"/>
      <c r="G65" s="29">
        <f t="shared" si="7"/>
        <v>0</v>
      </c>
      <c r="H65" s="29"/>
      <c r="J65" s="29">
        <f t="shared" si="8"/>
        <v>0</v>
      </c>
      <c r="K65" s="29" t="str">
        <f t="shared" si="9"/>
        <v/>
      </c>
    </row>
    <row r="66" spans="2:13" x14ac:dyDescent="0.4">
      <c r="B66" s="4">
        <f t="shared" si="1"/>
        <v>62</v>
      </c>
      <c r="C66" s="8" t="s">
        <v>41</v>
      </c>
      <c r="D66" s="15">
        <v>30</v>
      </c>
      <c r="E66" s="15" t="s">
        <v>2</v>
      </c>
      <c r="F66" s="28"/>
      <c r="G66" s="29">
        <f>D66*F66</f>
        <v>0</v>
      </c>
      <c r="H66" s="29"/>
      <c r="J66" s="29">
        <f t="shared" si="5"/>
        <v>0</v>
      </c>
      <c r="K66" s="29" t="str">
        <f t="shared" si="6"/>
        <v/>
      </c>
    </row>
    <row r="67" spans="2:13" x14ac:dyDescent="0.4">
      <c r="B67" s="4">
        <f t="shared" si="1"/>
        <v>63</v>
      </c>
      <c r="C67" s="8" t="s">
        <v>48</v>
      </c>
      <c r="D67" s="15">
        <v>1127</v>
      </c>
      <c r="E67" s="15" t="s">
        <v>2</v>
      </c>
      <c r="F67" s="28"/>
      <c r="G67" s="29">
        <f>D67*F67</f>
        <v>0</v>
      </c>
      <c r="H67" s="29"/>
      <c r="J67" s="29">
        <f t="shared" si="5"/>
        <v>0</v>
      </c>
      <c r="K67" s="29" t="str">
        <f t="shared" si="6"/>
        <v/>
      </c>
    </row>
    <row r="68" spans="2:13" x14ac:dyDescent="0.4">
      <c r="B68" s="4">
        <f t="shared" si="1"/>
        <v>64</v>
      </c>
      <c r="C68" s="8" t="s">
        <v>44</v>
      </c>
      <c r="D68" s="43">
        <v>1123</v>
      </c>
      <c r="E68" s="41" t="s">
        <v>2</v>
      </c>
      <c r="F68" s="28"/>
      <c r="G68" s="29">
        <f t="shared" si="0"/>
        <v>0</v>
      </c>
      <c r="H68" s="29"/>
      <c r="J68" s="29">
        <f t="shared" si="2"/>
        <v>0</v>
      </c>
      <c r="K68" s="29" t="str">
        <f t="shared" si="3"/>
        <v/>
      </c>
      <c r="L68" s="37"/>
    </row>
    <row r="69" spans="2:13" x14ac:dyDescent="0.4">
      <c r="B69" s="4">
        <f t="shared" si="1"/>
        <v>65</v>
      </c>
      <c r="C69" s="8" t="s">
        <v>50</v>
      </c>
      <c r="D69" s="15">
        <v>8330</v>
      </c>
      <c r="E69" s="41" t="s">
        <v>3</v>
      </c>
      <c r="F69" s="28"/>
      <c r="G69" s="29">
        <f t="shared" si="0"/>
        <v>0</v>
      </c>
      <c r="H69" s="29"/>
      <c r="J69" s="29">
        <f t="shared" si="2"/>
        <v>0</v>
      </c>
      <c r="K69" s="29" t="str">
        <f t="shared" si="3"/>
        <v/>
      </c>
      <c r="L69" s="37"/>
    </row>
    <row r="70" spans="2:13" x14ac:dyDescent="0.4">
      <c r="B70" s="4">
        <f t="shared" si="1"/>
        <v>66</v>
      </c>
      <c r="C70" s="8" t="s">
        <v>27</v>
      </c>
      <c r="D70" s="15">
        <v>52</v>
      </c>
      <c r="E70" s="41" t="s">
        <v>2</v>
      </c>
      <c r="F70" s="28"/>
      <c r="G70" s="29"/>
      <c r="H70" s="29">
        <f>D70*F70</f>
        <v>0</v>
      </c>
      <c r="J70" s="29" t="str">
        <f t="shared" si="2"/>
        <v/>
      </c>
      <c r="K70" s="29">
        <f t="shared" si="3"/>
        <v>0</v>
      </c>
      <c r="L70" s="37"/>
    </row>
    <row r="71" spans="2:13" x14ac:dyDescent="0.4">
      <c r="B71" s="4">
        <f t="shared" si="1"/>
        <v>67</v>
      </c>
      <c r="C71" s="8" t="s">
        <v>28</v>
      </c>
      <c r="D71" s="15">
        <v>26</v>
      </c>
      <c r="E71" s="42" t="s">
        <v>2</v>
      </c>
      <c r="F71" s="28"/>
      <c r="G71" s="29"/>
      <c r="H71" s="29">
        <f>D71*F71</f>
        <v>0</v>
      </c>
      <c r="J71" s="29" t="str">
        <f t="shared" si="2"/>
        <v/>
      </c>
      <c r="K71" s="29">
        <f t="shared" si="3"/>
        <v>0</v>
      </c>
      <c r="L71" s="37"/>
    </row>
    <row r="72" spans="2:13" x14ac:dyDescent="0.4">
      <c r="B72" s="4">
        <f t="shared" si="1"/>
        <v>68</v>
      </c>
      <c r="C72" s="8" t="s">
        <v>12</v>
      </c>
      <c r="D72" s="15">
        <v>18</v>
      </c>
      <c r="E72" s="42" t="s">
        <v>2</v>
      </c>
      <c r="F72" s="28"/>
      <c r="G72" s="29">
        <f t="shared" si="0"/>
        <v>0</v>
      </c>
      <c r="H72" s="29"/>
      <c r="J72" s="29">
        <f t="shared" si="2"/>
        <v>0</v>
      </c>
      <c r="K72" s="29" t="str">
        <f t="shared" si="3"/>
        <v/>
      </c>
      <c r="L72" s="37"/>
    </row>
    <row r="73" spans="2:13" x14ac:dyDescent="0.4">
      <c r="B73" s="4">
        <f t="shared" si="1"/>
        <v>69</v>
      </c>
      <c r="C73" s="8" t="s">
        <v>13</v>
      </c>
      <c r="D73" s="15">
        <v>18</v>
      </c>
      <c r="E73" s="42" t="s">
        <v>2</v>
      </c>
      <c r="F73" s="28"/>
      <c r="G73" s="29">
        <f t="shared" si="0"/>
        <v>0</v>
      </c>
      <c r="H73" s="29"/>
      <c r="J73" s="29">
        <f t="shared" si="2"/>
        <v>0</v>
      </c>
      <c r="K73" s="29" t="str">
        <f t="shared" si="3"/>
        <v/>
      </c>
      <c r="L73" s="37"/>
    </row>
    <row r="74" spans="2:13" x14ac:dyDescent="0.4">
      <c r="B74" s="4">
        <f t="shared" si="1"/>
        <v>70</v>
      </c>
      <c r="C74" s="8" t="s">
        <v>22</v>
      </c>
      <c r="D74" s="15">
        <v>7</v>
      </c>
      <c r="E74" s="42" t="s">
        <v>2</v>
      </c>
      <c r="F74" s="28"/>
      <c r="G74" s="29">
        <f t="shared" si="0"/>
        <v>0</v>
      </c>
      <c r="H74" s="29"/>
      <c r="J74" s="29">
        <f t="shared" si="2"/>
        <v>0</v>
      </c>
      <c r="K74" s="29" t="str">
        <f t="shared" si="3"/>
        <v/>
      </c>
      <c r="L74" s="37"/>
      <c r="M74" s="3"/>
    </row>
    <row r="75" spans="2:13" x14ac:dyDescent="0.4">
      <c r="B75" s="4">
        <f t="shared" si="1"/>
        <v>71</v>
      </c>
      <c r="C75" s="8" t="s">
        <v>42</v>
      </c>
      <c r="D75" s="15">
        <v>97</v>
      </c>
      <c r="E75" s="42" t="s">
        <v>2</v>
      </c>
      <c r="F75" s="28"/>
      <c r="G75" s="29">
        <f t="shared" ref="G75" si="10">D75*F75</f>
        <v>0</v>
      </c>
      <c r="H75" s="29"/>
      <c r="J75" s="29">
        <f t="shared" ref="J75" si="11">IF(G75&lt;&gt;"",G75*1.21,"")</f>
        <v>0</v>
      </c>
      <c r="K75" s="29" t="str">
        <f t="shared" ref="K75" si="12">IF(H75&lt;&gt;"",H75*1.21,"")</f>
        <v/>
      </c>
      <c r="L75" s="37"/>
      <c r="M75" s="3"/>
    </row>
    <row r="76" spans="2:13" x14ac:dyDescent="0.4">
      <c r="B76" s="4">
        <f t="shared" si="1"/>
        <v>72</v>
      </c>
      <c r="C76" s="8" t="s">
        <v>120</v>
      </c>
      <c r="D76" s="15">
        <v>1</v>
      </c>
      <c r="E76" s="42" t="s">
        <v>2</v>
      </c>
      <c r="F76" s="28"/>
      <c r="G76" s="29">
        <f t="shared" si="0"/>
        <v>0</v>
      </c>
      <c r="H76" s="29"/>
      <c r="J76" s="29">
        <f t="shared" si="2"/>
        <v>0</v>
      </c>
      <c r="K76" s="29" t="str">
        <f t="shared" si="3"/>
        <v/>
      </c>
      <c r="L76" s="37"/>
      <c r="M76" s="3"/>
    </row>
    <row r="77" spans="2:13" x14ac:dyDescent="0.4">
      <c r="B77" s="4">
        <f t="shared" si="1"/>
        <v>73</v>
      </c>
      <c r="C77" s="8" t="s">
        <v>23</v>
      </c>
      <c r="D77" s="15">
        <v>2</v>
      </c>
      <c r="E77" s="42" t="s">
        <v>2</v>
      </c>
      <c r="F77" s="28"/>
      <c r="G77" s="29">
        <f t="shared" si="0"/>
        <v>0</v>
      </c>
      <c r="H77" s="29"/>
      <c r="J77" s="29">
        <f t="shared" si="2"/>
        <v>0</v>
      </c>
      <c r="K77" s="29" t="str">
        <f t="shared" si="3"/>
        <v/>
      </c>
      <c r="L77" s="37"/>
      <c r="M77" s="3"/>
    </row>
    <row r="78" spans="2:13" x14ac:dyDescent="0.4">
      <c r="B78" s="4">
        <f t="shared" si="1"/>
        <v>74</v>
      </c>
      <c r="C78" s="8" t="s">
        <v>25</v>
      </c>
      <c r="D78" s="15">
        <v>4</v>
      </c>
      <c r="E78" s="42" t="s">
        <v>2</v>
      </c>
      <c r="F78" s="28"/>
      <c r="G78" s="29">
        <f t="shared" si="0"/>
        <v>0</v>
      </c>
      <c r="H78" s="29"/>
      <c r="J78" s="29">
        <f t="shared" si="2"/>
        <v>0</v>
      </c>
      <c r="K78" s="29" t="str">
        <f t="shared" si="3"/>
        <v/>
      </c>
      <c r="L78" s="37"/>
      <c r="M78" s="3"/>
    </row>
    <row r="79" spans="2:13" x14ac:dyDescent="0.4">
      <c r="B79" s="4">
        <f t="shared" si="1"/>
        <v>75</v>
      </c>
      <c r="C79" s="8" t="s">
        <v>119</v>
      </c>
      <c r="D79" s="15">
        <v>1</v>
      </c>
      <c r="E79" s="42" t="s">
        <v>2</v>
      </c>
      <c r="F79" s="28"/>
      <c r="G79" s="29">
        <f t="shared" si="0"/>
        <v>0</v>
      </c>
      <c r="H79" s="29"/>
      <c r="J79" s="29">
        <f t="shared" si="2"/>
        <v>0</v>
      </c>
      <c r="K79" s="29" t="str">
        <f t="shared" si="3"/>
        <v/>
      </c>
      <c r="L79" s="37"/>
      <c r="M79" s="3"/>
    </row>
    <row r="80" spans="2:13" x14ac:dyDescent="0.4">
      <c r="B80" s="4">
        <f t="shared" si="1"/>
        <v>76</v>
      </c>
      <c r="C80" s="45" t="s">
        <v>118</v>
      </c>
      <c r="D80" s="15">
        <v>1</v>
      </c>
      <c r="E80" s="42" t="s">
        <v>2</v>
      </c>
      <c r="F80" s="28"/>
      <c r="G80" s="29">
        <f t="shared" ref="G80" si="13">D80*F80</f>
        <v>0</v>
      </c>
      <c r="H80" s="29"/>
      <c r="J80" s="29">
        <f t="shared" ref="J80" si="14">IF(G80&lt;&gt;"",G80*1.21,"")</f>
        <v>0</v>
      </c>
      <c r="K80" s="29" t="str">
        <f t="shared" ref="K80" si="15">IF(H80&lt;&gt;"",H80*1.21,"")</f>
        <v/>
      </c>
      <c r="L80" s="37"/>
      <c r="M80" s="3"/>
    </row>
    <row r="81" spans="2:12" x14ac:dyDescent="0.4">
      <c r="B81" s="4">
        <f t="shared" si="1"/>
        <v>77</v>
      </c>
      <c r="C81" s="8" t="s">
        <v>43</v>
      </c>
      <c r="D81" s="15">
        <v>1</v>
      </c>
      <c r="E81" s="42" t="s">
        <v>2</v>
      </c>
      <c r="F81" s="28"/>
      <c r="G81" s="29">
        <f t="shared" ref="G81:G95" si="16">F81*D81</f>
        <v>0</v>
      </c>
      <c r="H81" s="29"/>
      <c r="J81" s="29">
        <f t="shared" si="2"/>
        <v>0</v>
      </c>
      <c r="K81" s="29" t="str">
        <f t="shared" si="3"/>
        <v/>
      </c>
      <c r="L81" s="37"/>
    </row>
    <row r="82" spans="2:12" x14ac:dyDescent="0.4">
      <c r="B82" s="4">
        <f t="shared" si="1"/>
        <v>78</v>
      </c>
      <c r="C82" s="8" t="s">
        <v>40</v>
      </c>
      <c r="D82" s="15">
        <v>6</v>
      </c>
      <c r="E82" s="14" t="s">
        <v>3</v>
      </c>
      <c r="F82" s="28"/>
      <c r="G82" s="29"/>
      <c r="H82" s="29">
        <f>F82*D82</f>
        <v>0</v>
      </c>
      <c r="J82" s="29" t="str">
        <f t="shared" si="2"/>
        <v/>
      </c>
      <c r="K82" s="29">
        <f t="shared" si="3"/>
        <v>0</v>
      </c>
      <c r="L82" s="37"/>
    </row>
    <row r="83" spans="2:12" x14ac:dyDescent="0.4">
      <c r="B83" s="4">
        <f t="shared" si="1"/>
        <v>79</v>
      </c>
      <c r="C83" s="8" t="s">
        <v>39</v>
      </c>
      <c r="D83" s="15">
        <v>91</v>
      </c>
      <c r="E83" s="14" t="s">
        <v>3</v>
      </c>
      <c r="F83" s="28"/>
      <c r="G83" s="29"/>
      <c r="H83" s="29">
        <f>F83*D83</f>
        <v>0</v>
      </c>
      <c r="J83" s="29" t="str">
        <f t="shared" ref="J83" si="17">IF(G83&lt;&gt;"",G83*1.21,"")</f>
        <v/>
      </c>
      <c r="K83" s="29">
        <f t="shared" ref="K83" si="18">IF(H83&lt;&gt;"",H83*1.21,"")</f>
        <v>0</v>
      </c>
      <c r="L83" s="37"/>
    </row>
    <row r="84" spans="2:12" x14ac:dyDescent="0.4">
      <c r="B84" s="4">
        <f t="shared" si="1"/>
        <v>80</v>
      </c>
      <c r="C84" s="8" t="s">
        <v>49</v>
      </c>
      <c r="D84" s="15">
        <v>1</v>
      </c>
      <c r="E84" s="14" t="s">
        <v>2</v>
      </c>
      <c r="F84" s="28"/>
      <c r="G84" s="29">
        <f t="shared" si="16"/>
        <v>0</v>
      </c>
      <c r="H84" s="29"/>
      <c r="J84" s="29">
        <f t="shared" si="2"/>
        <v>0</v>
      </c>
      <c r="K84" s="29" t="str">
        <f t="shared" si="3"/>
        <v/>
      </c>
      <c r="L84" s="37"/>
    </row>
    <row r="85" spans="2:12" x14ac:dyDescent="0.4">
      <c r="B85" s="4">
        <f t="shared" si="1"/>
        <v>81</v>
      </c>
      <c r="C85" s="8" t="s">
        <v>15</v>
      </c>
      <c r="D85" s="18">
        <v>0.6</v>
      </c>
      <c r="E85" s="14" t="s">
        <v>14</v>
      </c>
      <c r="F85" s="28"/>
      <c r="G85" s="38">
        <f t="shared" si="16"/>
        <v>0</v>
      </c>
      <c r="H85" s="38"/>
      <c r="I85" s="39"/>
      <c r="J85" s="38">
        <f t="shared" si="2"/>
        <v>0</v>
      </c>
      <c r="K85" s="38" t="str">
        <f t="shared" si="3"/>
        <v/>
      </c>
      <c r="L85" s="37"/>
    </row>
    <row r="86" spans="2:12" x14ac:dyDescent="0.4">
      <c r="B86" s="4">
        <f t="shared" si="1"/>
        <v>82</v>
      </c>
      <c r="C86" s="8" t="s">
        <v>29</v>
      </c>
      <c r="D86" s="15">
        <v>2</v>
      </c>
      <c r="E86" s="14" t="s">
        <v>3</v>
      </c>
      <c r="F86" s="28"/>
      <c r="G86" s="29"/>
      <c r="H86" s="29">
        <f>F86*D86</f>
        <v>0</v>
      </c>
      <c r="J86" s="29" t="str">
        <f t="shared" si="2"/>
        <v/>
      </c>
      <c r="K86" s="29">
        <f t="shared" si="3"/>
        <v>0</v>
      </c>
      <c r="L86" s="37"/>
    </row>
    <row r="87" spans="2:12" x14ac:dyDescent="0.4">
      <c r="B87" s="4">
        <f t="shared" si="1"/>
        <v>83</v>
      </c>
      <c r="C87" s="8" t="s">
        <v>16</v>
      </c>
      <c r="D87" s="15">
        <v>1</v>
      </c>
      <c r="E87" s="14" t="s">
        <v>34</v>
      </c>
      <c r="F87" s="28"/>
      <c r="G87" s="29"/>
      <c r="H87" s="29">
        <f>F87*D87</f>
        <v>0</v>
      </c>
      <c r="J87" s="29" t="str">
        <f t="shared" si="2"/>
        <v/>
      </c>
      <c r="K87" s="29">
        <f t="shared" si="3"/>
        <v>0</v>
      </c>
      <c r="L87" s="37"/>
    </row>
    <row r="88" spans="2:12" x14ac:dyDescent="0.4">
      <c r="B88" s="4">
        <f t="shared" si="1"/>
        <v>84</v>
      </c>
      <c r="C88" s="8" t="s">
        <v>4</v>
      </c>
      <c r="D88" s="15">
        <v>782</v>
      </c>
      <c r="E88" s="14" t="s">
        <v>5</v>
      </c>
      <c r="F88" s="28"/>
      <c r="G88" s="29">
        <f t="shared" si="16"/>
        <v>0</v>
      </c>
      <c r="H88" s="29"/>
      <c r="J88" s="29">
        <f t="shared" si="2"/>
        <v>0</v>
      </c>
      <c r="K88" s="29" t="str">
        <f t="shared" si="3"/>
        <v/>
      </c>
    </row>
    <row r="89" spans="2:12" x14ac:dyDescent="0.4">
      <c r="B89" s="4">
        <f t="shared" si="1"/>
        <v>85</v>
      </c>
      <c r="C89" s="8" t="s">
        <v>26</v>
      </c>
      <c r="D89" s="15">
        <v>6</v>
      </c>
      <c r="E89" s="14" t="s">
        <v>5</v>
      </c>
      <c r="F89" s="28"/>
      <c r="G89" s="29">
        <f t="shared" si="16"/>
        <v>0</v>
      </c>
      <c r="H89" s="29"/>
      <c r="J89" s="29">
        <f t="shared" si="2"/>
        <v>0</v>
      </c>
      <c r="K89" s="29" t="str">
        <f t="shared" si="3"/>
        <v/>
      </c>
    </row>
    <row r="90" spans="2:12" x14ac:dyDescent="0.4">
      <c r="B90" s="4">
        <f t="shared" si="1"/>
        <v>86</v>
      </c>
      <c r="C90" s="8" t="s">
        <v>46</v>
      </c>
      <c r="D90" s="15">
        <v>1</v>
      </c>
      <c r="E90" s="14" t="s">
        <v>34</v>
      </c>
      <c r="F90" s="28"/>
      <c r="G90" s="29"/>
      <c r="H90" s="29">
        <f>F90*D90</f>
        <v>0</v>
      </c>
      <c r="J90" s="29" t="str">
        <f t="shared" si="2"/>
        <v/>
      </c>
      <c r="K90" s="29">
        <f t="shared" si="3"/>
        <v>0</v>
      </c>
    </row>
    <row r="91" spans="2:12" x14ac:dyDescent="0.4">
      <c r="B91" s="4">
        <f t="shared" si="1"/>
        <v>87</v>
      </c>
      <c r="C91" s="8" t="s">
        <v>47</v>
      </c>
      <c r="D91" s="15">
        <v>1</v>
      </c>
      <c r="E91" s="14" t="s">
        <v>34</v>
      </c>
      <c r="F91" s="28"/>
      <c r="G91" s="29"/>
      <c r="H91" s="29">
        <f>F91*D91</f>
        <v>0</v>
      </c>
      <c r="J91" s="29" t="str">
        <f t="shared" si="2"/>
        <v/>
      </c>
      <c r="K91" s="29">
        <f>IF(H91&lt;&gt;"",H91*1.21,"")</f>
        <v>0</v>
      </c>
    </row>
    <row r="92" spans="2:12" x14ac:dyDescent="0.4">
      <c r="B92" s="4">
        <f t="shared" si="1"/>
        <v>88</v>
      </c>
      <c r="C92" s="8" t="s">
        <v>6</v>
      </c>
      <c r="D92" s="15">
        <v>1</v>
      </c>
      <c r="E92" s="14" t="s">
        <v>34</v>
      </c>
      <c r="F92" s="28"/>
      <c r="G92" s="29">
        <f t="shared" si="16"/>
        <v>0</v>
      </c>
      <c r="H92" s="29"/>
      <c r="J92" s="29">
        <f t="shared" si="2"/>
        <v>0</v>
      </c>
      <c r="K92" s="29" t="str">
        <f t="shared" si="3"/>
        <v/>
      </c>
    </row>
    <row r="93" spans="2:12" x14ac:dyDescent="0.4">
      <c r="B93" s="4">
        <f t="shared" si="1"/>
        <v>89</v>
      </c>
      <c r="C93" s="8" t="s">
        <v>24</v>
      </c>
      <c r="D93" s="15">
        <v>1</v>
      </c>
      <c r="E93" s="14" t="s">
        <v>34</v>
      </c>
      <c r="F93" s="28"/>
      <c r="G93" s="29">
        <f t="shared" si="16"/>
        <v>0</v>
      </c>
      <c r="H93" s="29"/>
      <c r="J93" s="29">
        <f t="shared" si="2"/>
        <v>0</v>
      </c>
      <c r="K93" s="29" t="str">
        <f t="shared" si="3"/>
        <v/>
      </c>
    </row>
    <row r="94" spans="2:12" x14ac:dyDescent="0.4">
      <c r="B94" s="4">
        <f t="shared" si="1"/>
        <v>90</v>
      </c>
      <c r="C94" s="8" t="s">
        <v>33</v>
      </c>
      <c r="D94" s="15">
        <v>1</v>
      </c>
      <c r="E94" s="14" t="s">
        <v>34</v>
      </c>
      <c r="F94" s="28"/>
      <c r="G94" s="29">
        <f t="shared" si="16"/>
        <v>0</v>
      </c>
      <c r="H94" s="29"/>
      <c r="J94" s="29">
        <f t="shared" si="2"/>
        <v>0</v>
      </c>
      <c r="K94" s="29" t="str">
        <f t="shared" si="3"/>
        <v/>
      </c>
    </row>
    <row r="95" spans="2:12" x14ac:dyDescent="0.4">
      <c r="B95" s="4">
        <f t="shared" si="1"/>
        <v>91</v>
      </c>
      <c r="C95" s="8" t="s">
        <v>8</v>
      </c>
      <c r="D95" s="15">
        <v>1</v>
      </c>
      <c r="E95" s="14" t="s">
        <v>34</v>
      </c>
      <c r="F95" s="28"/>
      <c r="G95" s="29">
        <f t="shared" si="16"/>
        <v>0</v>
      </c>
      <c r="H95" s="29"/>
      <c r="J95" s="29">
        <f t="shared" si="2"/>
        <v>0</v>
      </c>
      <c r="K95" s="29" t="str">
        <f t="shared" si="3"/>
        <v/>
      </c>
    </row>
    <row r="96" spans="2:12" x14ac:dyDescent="0.4">
      <c r="B96" s="4">
        <f t="shared" ref="B96" si="19">1+B95</f>
        <v>92</v>
      </c>
      <c r="C96" s="8" t="s">
        <v>17</v>
      </c>
      <c r="D96" s="15">
        <v>1</v>
      </c>
      <c r="E96" s="14" t="s">
        <v>34</v>
      </c>
      <c r="F96" s="28"/>
      <c r="G96" s="30"/>
      <c r="H96" s="29">
        <f>F96*D96</f>
        <v>0</v>
      </c>
      <c r="J96" s="29" t="str">
        <f t="shared" si="2"/>
        <v/>
      </c>
      <c r="K96" s="29">
        <f t="shared" si="3"/>
        <v>0</v>
      </c>
    </row>
    <row r="97" spans="1:8" x14ac:dyDescent="0.4">
      <c r="D97" s="19"/>
      <c r="F97" s="31"/>
    </row>
    <row r="98" spans="1:8" x14ac:dyDescent="0.4">
      <c r="C98" s="9" t="s">
        <v>20</v>
      </c>
      <c r="D98" s="20" t="s">
        <v>21</v>
      </c>
      <c r="E98" s="21" t="s">
        <v>7</v>
      </c>
      <c r="F98" s="32" t="s">
        <v>10</v>
      </c>
      <c r="G98" s="32" t="s">
        <v>19</v>
      </c>
    </row>
    <row r="99" spans="1:8" x14ac:dyDescent="0.4">
      <c r="C99" s="8" t="s">
        <v>45</v>
      </c>
      <c r="D99" s="22"/>
      <c r="E99" s="23">
        <f>(SUM(G5:H96))</f>
        <v>0</v>
      </c>
      <c r="F99" s="33">
        <f>0.21*E99</f>
        <v>0</v>
      </c>
      <c r="G99" s="33">
        <f>E99+F99</f>
        <v>0</v>
      </c>
    </row>
    <row r="100" spans="1:8" x14ac:dyDescent="0.4">
      <c r="C100" s="8" t="s">
        <v>112</v>
      </c>
      <c r="D100" s="24">
        <f>IFERROR(E100/E99,0)</f>
        <v>0</v>
      </c>
      <c r="E100" s="16">
        <f>(SUM(G5:G96))</f>
        <v>0</v>
      </c>
      <c r="F100" s="33">
        <f t="shared" ref="F100:F101" si="20">0.21*E100</f>
        <v>0</v>
      </c>
      <c r="G100" s="33">
        <f t="shared" ref="G100:G101" si="21">E100+F100</f>
        <v>0</v>
      </c>
    </row>
    <row r="101" spans="1:8" x14ac:dyDescent="0.4">
      <c r="C101" s="8" t="s">
        <v>113</v>
      </c>
      <c r="D101" s="24">
        <f>1-D100</f>
        <v>1</v>
      </c>
      <c r="E101" s="16">
        <f>SUM(H5:H96)</f>
        <v>0</v>
      </c>
      <c r="F101" s="33">
        <f t="shared" si="20"/>
        <v>0</v>
      </c>
      <c r="G101" s="33">
        <f t="shared" si="21"/>
        <v>0</v>
      </c>
    </row>
    <row r="102" spans="1:8" x14ac:dyDescent="0.4">
      <c r="C102" s="6"/>
      <c r="D102" s="25"/>
      <c r="G102" s="34"/>
    </row>
    <row r="103" spans="1:8" x14ac:dyDescent="0.4">
      <c r="C103" s="6"/>
      <c r="D103" s="25"/>
      <c r="G103" s="34"/>
    </row>
    <row r="104" spans="1:8" x14ac:dyDescent="0.4">
      <c r="C104" s="6" t="s">
        <v>11</v>
      </c>
      <c r="D104" s="17"/>
      <c r="G104" s="34"/>
    </row>
    <row r="105" spans="1:8" x14ac:dyDescent="0.4">
      <c r="A105"/>
      <c r="C105" t="s">
        <v>30</v>
      </c>
      <c r="D105" s="19"/>
      <c r="G105" s="34"/>
    </row>
    <row r="106" spans="1:8" ht="15" customHeight="1" x14ac:dyDescent="0.4">
      <c r="A106"/>
      <c r="C106" t="s">
        <v>31</v>
      </c>
      <c r="D106" s="26"/>
      <c r="E106" s="26"/>
      <c r="F106" s="35"/>
      <c r="G106" s="35"/>
    </row>
    <row r="107" spans="1:8" x14ac:dyDescent="0.4">
      <c r="A107"/>
      <c r="C107" t="s">
        <v>32</v>
      </c>
    </row>
    <row r="108" spans="1:8" x14ac:dyDescent="0.4">
      <c r="A108"/>
    </row>
    <row r="109" spans="1:8" x14ac:dyDescent="0.4">
      <c r="A109"/>
    </row>
    <row r="110" spans="1:8" x14ac:dyDescent="0.4">
      <c r="A110"/>
      <c r="C110" s="10" t="s">
        <v>35</v>
      </c>
      <c r="D110" s="27"/>
      <c r="E110" s="27"/>
      <c r="F110" s="36"/>
      <c r="G110" s="36"/>
      <c r="H110" s="36"/>
    </row>
    <row r="111" spans="1:8" x14ac:dyDescent="0.4">
      <c r="A111"/>
      <c r="C111" s="10"/>
      <c r="D111" s="27"/>
      <c r="E111" s="27"/>
      <c r="F111" s="36"/>
      <c r="G111" s="36"/>
      <c r="H111" s="36"/>
    </row>
    <row r="112" spans="1:8" x14ac:dyDescent="0.4">
      <c r="A112"/>
      <c r="C112" s="10"/>
      <c r="D112" s="27"/>
      <c r="E112" s="27"/>
      <c r="F112" s="36"/>
      <c r="G112" s="36" t="s">
        <v>36</v>
      </c>
      <c r="H112" s="36"/>
    </row>
    <row r="113" spans="1:8" x14ac:dyDescent="0.4">
      <c r="A113"/>
      <c r="C113" s="10" t="s">
        <v>37</v>
      </c>
      <c r="D113" s="27"/>
      <c r="E113" s="27"/>
      <c r="F113" s="36"/>
      <c r="G113" s="36" t="s">
        <v>38</v>
      </c>
      <c r="H113" s="36"/>
    </row>
    <row r="114" spans="1:8" x14ac:dyDescent="0.4">
      <c r="A114"/>
    </row>
    <row r="115" spans="1:8" x14ac:dyDescent="0.4">
      <c r="A115"/>
    </row>
    <row r="116" spans="1:8" x14ac:dyDescent="0.4">
      <c r="A116"/>
    </row>
    <row r="117" spans="1:8" x14ac:dyDescent="0.4">
      <c r="G117" s="31"/>
    </row>
    <row r="118" spans="1:8" x14ac:dyDescent="0.4">
      <c r="G118" s="31"/>
    </row>
  </sheetData>
  <mergeCells count="1">
    <mergeCell ref="J2:K2"/>
  </mergeCells>
  <pageMargins left="0.25" right="0.25" top="0.75" bottom="0.75" header="0.3" footer="0.3"/>
  <pageSetup paperSize="9" scale="3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ZD č.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ModifiedBy/>
  <dcterms:created xsi:type="dcterms:W3CDTF">2024-07-31T10:16:12Z</dcterms:created>
  <dcterms:modified xsi:type="dcterms:W3CDTF">2024-12-20T08:31:22Z</dcterms:modified>
</cp:coreProperties>
</file>